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5360" windowHeight="7752"/>
  </bookViews>
  <sheets>
    <sheet name="Master List" sheetId="5" r:id="rId1"/>
  </sheets>
  <definedNames>
    <definedName name="_xlnm._FilterDatabase" localSheetId="0" hidden="1">'Master List'!$A$1:$S$193</definedName>
    <definedName name="Sheet1">#REF!</definedName>
  </definedNames>
  <calcPr calcId="145621"/>
</workbook>
</file>

<file path=xl/calcChain.xml><?xml version="1.0" encoding="utf-8"?>
<calcChain xmlns="http://schemas.openxmlformats.org/spreadsheetml/2006/main">
  <c r="U191" i="5" l="1"/>
  <c r="U192" i="5"/>
  <c r="U193" i="5"/>
  <c r="U190" i="5"/>
  <c r="N191" i="5"/>
  <c r="N192" i="5"/>
  <c r="N193" i="5"/>
  <c r="N190" i="5"/>
  <c r="Q3" i="5" l="1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78" i="5"/>
  <c r="Q179" i="5"/>
  <c r="Q180" i="5"/>
  <c r="Q181" i="5"/>
  <c r="Q182" i="5"/>
  <c r="Q183" i="5"/>
  <c r="Q184" i="5"/>
  <c r="Q185" i="5"/>
  <c r="Q186" i="5"/>
  <c r="Q187" i="5"/>
  <c r="Q2" i="5"/>
  <c r="F191" i="5" a="1"/>
  <c r="F191" i="5" s="1"/>
  <c r="F192" i="5" a="1"/>
  <c r="F192" i="5" s="1"/>
  <c r="F193" i="5" a="1"/>
  <c r="F193" i="5" s="1"/>
  <c r="F190" i="5" a="1"/>
  <c r="F190" i="5" s="1"/>
  <c r="V192" i="5" l="1"/>
  <c r="W192" i="5" s="1"/>
  <c r="V191" i="5"/>
  <c r="W191" i="5" s="1"/>
  <c r="V190" i="5"/>
  <c r="V193" i="5"/>
  <c r="W193" i="5" s="1"/>
  <c r="F188" i="5"/>
  <c r="T190" i="5" l="1"/>
  <c r="P191" i="5"/>
  <c r="P193" i="5"/>
  <c r="P192" i="5"/>
  <c r="P190" i="5"/>
  <c r="T192" i="5"/>
  <c r="T193" i="5"/>
  <c r="T191" i="5"/>
  <c r="W190" i="5"/>
  <c r="Q188" i="5"/>
  <c r="V194" i="5" s="1"/>
  <c r="T194" i="5" l="1"/>
  <c r="U194" i="5" s="1"/>
  <c r="W194" i="5" s="1"/>
</calcChain>
</file>

<file path=xl/sharedStrings.xml><?xml version="1.0" encoding="utf-8"?>
<sst xmlns="http://schemas.openxmlformats.org/spreadsheetml/2006/main" count="1516" uniqueCount="148">
  <si>
    <t>Manufacturer</t>
  </si>
  <si>
    <t>ModelNumber</t>
  </si>
  <si>
    <t>SKU</t>
  </si>
  <si>
    <t>SolutionCode</t>
  </si>
  <si>
    <t>SolutionDescription</t>
  </si>
  <si>
    <t>Quantity</t>
  </si>
  <si>
    <t>NumFixtures</t>
  </si>
  <si>
    <t>NumSampled</t>
  </si>
  <si>
    <t>LampsPerFixture</t>
  </si>
  <si>
    <t>BallastsPerFixture</t>
  </si>
  <si>
    <t>TotalBallasts</t>
  </si>
  <si>
    <t>BallastManufacturer</t>
  </si>
  <si>
    <t>BallastModel</t>
  </si>
  <si>
    <t>TotalLamps</t>
  </si>
  <si>
    <t>TubeDisposition</t>
  </si>
  <si>
    <t>GE</t>
  </si>
  <si>
    <t>Philips</t>
  </si>
  <si>
    <t>Sylvania</t>
  </si>
  <si>
    <t>James Industry Group (China) Co., Ltd</t>
  </si>
  <si>
    <t>Osram Sylvania</t>
  </si>
  <si>
    <t>LED15ET8/G/4/840</t>
  </si>
  <si>
    <t>LT-11950</t>
  </si>
  <si>
    <t>LED Tube</t>
  </si>
  <si>
    <t>Advance</t>
  </si>
  <si>
    <t>VEL-2P32-RH-TP</t>
  </si>
  <si>
    <t>Recycled</t>
  </si>
  <si>
    <t>(2) VEL-2P32-RH-TP</t>
  </si>
  <si>
    <t>Eco-star</t>
  </si>
  <si>
    <t>LB18T8-PNP/840</t>
  </si>
  <si>
    <t>ICN-2P32-N</t>
  </si>
  <si>
    <t>recycled</t>
  </si>
  <si>
    <t>Eco-Star</t>
  </si>
  <si>
    <t>LB18T8-PNP/850</t>
  </si>
  <si>
    <t>General Electric</t>
  </si>
  <si>
    <t>GE232MAX</t>
  </si>
  <si>
    <t>Philips Advance</t>
  </si>
  <si>
    <t>Universal</t>
  </si>
  <si>
    <t>LED15ET8/G/4/850</t>
  </si>
  <si>
    <t>25807386</t>
  </si>
  <si>
    <t>B232IUNVHE-A</t>
  </si>
  <si>
    <t>LED12T8</t>
  </si>
  <si>
    <t>QTP2X32T8UNVPSXTC</t>
  </si>
  <si>
    <t>LED15T8/L48/DIM/841/SUB/G6</t>
  </si>
  <si>
    <t>75288</t>
  </si>
  <si>
    <t>GE-232-MAX-L/Ultra</t>
  </si>
  <si>
    <t>SYLVANIA</t>
  </si>
  <si>
    <t>LED15T8/L48/DIM/835/SUB/G6</t>
  </si>
  <si>
    <t>75287</t>
  </si>
  <si>
    <t>QHE2X32T8/UNV ISN-SC</t>
  </si>
  <si>
    <t>QHE2X32T8/UNV ISN-SC/QHE4X32T8/UNV ISN-SC in master satellite relationship</t>
  </si>
  <si>
    <t>QHE4X32T8/UNV ISN-SC</t>
  </si>
  <si>
    <t>BT814W4FT (Frosted Lens) (4000K)</t>
  </si>
  <si>
    <t>UltramaxGE132T8</t>
  </si>
  <si>
    <t>UltramaxGE232T8</t>
  </si>
  <si>
    <t>GE323Max-N</t>
  </si>
  <si>
    <t>QHE2X32T8/UNV ISN-SC/ QHE4X32T8/UNV ISN-SC in a master satellite relationship</t>
  </si>
  <si>
    <t>James Industries</t>
  </si>
  <si>
    <t>BT812W4FT(3500K)</t>
  </si>
  <si>
    <t>ICN-2932-N</t>
  </si>
  <si>
    <t>ZY-T8-15W1200 BIXX(3500K)</t>
  </si>
  <si>
    <t>Osram</t>
  </si>
  <si>
    <t>QTP-2x32T8/UNV-INS</t>
  </si>
  <si>
    <t>QTP2X32/T8/UNVISNSC [49943]</t>
  </si>
  <si>
    <t>Advance Centium</t>
  </si>
  <si>
    <t>Howard</t>
  </si>
  <si>
    <t>EP3/32IS/MV/MC/HE</t>
  </si>
  <si>
    <t>QHE2x32T8/UNV ISL-SC</t>
  </si>
  <si>
    <t>QTP3x32T8/UNV ISN-SC</t>
  </si>
  <si>
    <t>QHE3X32T8/UNVISN-SC</t>
  </si>
  <si>
    <t>QHE2X32T8/UNVISL-SC</t>
  </si>
  <si>
    <t>QHE4X32T8/UNVISL-SC</t>
  </si>
  <si>
    <t>LED15T8/L48/DIM/830/SUB/G6</t>
  </si>
  <si>
    <t>75286</t>
  </si>
  <si>
    <t>QHE2X32T8UNVISNSC</t>
  </si>
  <si>
    <t>9290011241</t>
  </si>
  <si>
    <t>GE-232-MAX-L-Ultra</t>
  </si>
  <si>
    <t>Lunera</t>
  </si>
  <si>
    <t>HN-T8-D-48-14W-850-G1</t>
  </si>
  <si>
    <t>Sylvania QTP1X32</t>
  </si>
  <si>
    <t>49941</t>
  </si>
  <si>
    <t>LED15T8/L48/DIM/850/SUB/G6</t>
  </si>
  <si>
    <t>75297</t>
  </si>
  <si>
    <t>Sylvania QTP2X32</t>
  </si>
  <si>
    <t>49943</t>
  </si>
  <si>
    <t>Sylvania QTP3x32</t>
  </si>
  <si>
    <t>49945</t>
  </si>
  <si>
    <t>LED12ET8/G/4/840</t>
  </si>
  <si>
    <t>25835370</t>
  </si>
  <si>
    <t>2,3 &amp; 4</t>
  </si>
  <si>
    <t>ICN-*P32-N</t>
  </si>
  <si>
    <t>Eiko Global, LLC</t>
  </si>
  <si>
    <t>LED18T8F/48/850-GZDR</t>
  </si>
  <si>
    <t>25857520</t>
  </si>
  <si>
    <t>GE232MAXNULTRA</t>
  </si>
  <si>
    <t>Universal lighting Co</t>
  </si>
  <si>
    <t>B432iunvel-a</t>
  </si>
  <si>
    <t>HN-T8-D-48-14W-840-G1</t>
  </si>
  <si>
    <t>Triad</t>
  </si>
  <si>
    <t>B232IUNVHP-N</t>
  </si>
  <si>
    <t>B332IUNVHP-N</t>
  </si>
  <si>
    <t>QTP2X32/T8UNVISNSC [49943]</t>
  </si>
  <si>
    <t>QHE2X32T8UNVISLSC [49863]</t>
  </si>
  <si>
    <t>QHE2X32T8UNVISNSC [49853]</t>
  </si>
  <si>
    <t>QHE4X32T8UNVISLSC [49867]</t>
  </si>
  <si>
    <t>QTP3X32/T8UNVISLSC [49835]</t>
  </si>
  <si>
    <t>QHE3X32T8UNVISNSC [49855]</t>
  </si>
  <si>
    <t>9290011241 12T8/48-4000 IF 10/1</t>
  </si>
  <si>
    <t>Universal Tech</t>
  </si>
  <si>
    <t>VCN-4P32</t>
  </si>
  <si>
    <t>QTP2X32T8/UNVISN-CE</t>
  </si>
  <si>
    <t>Phillips Advance Standard</t>
  </si>
  <si>
    <t>REL-2P32-SC</t>
  </si>
  <si>
    <t>REL-2S40-RH-TP</t>
  </si>
  <si>
    <t>RCN-2P32-SC</t>
  </si>
  <si>
    <t>Sylvania Quicktronic</t>
  </si>
  <si>
    <t>QT2X32/120 IS</t>
  </si>
  <si>
    <t>Quicktronic</t>
  </si>
  <si>
    <t>QT1X32/277</t>
  </si>
  <si>
    <t>Phillips Advance</t>
  </si>
  <si>
    <t>LampWattages</t>
  </si>
  <si>
    <t>DLCWattage</t>
  </si>
  <si>
    <t>CouponCode</t>
  </si>
  <si>
    <t>LED12T8/L48/F/841/SUB/G5</t>
  </si>
  <si>
    <t>Espen Technology</t>
  </si>
  <si>
    <t>L48T8/840/12G-EB-AC</t>
  </si>
  <si>
    <t>L48T8/840/12G-EB-AC Product Code PNYDJNAJ</t>
  </si>
  <si>
    <t>Advance (48) &amp; Espen (193)</t>
  </si>
  <si>
    <t>REL-2P32-RH-TP &amp; VE2P32MVHIPE</t>
  </si>
  <si>
    <t>recycle</t>
  </si>
  <si>
    <t>Advance (64) &amp; Espen (252)</t>
  </si>
  <si>
    <t>ICN-3P32-SC &amp; VE3P32MVHIPE</t>
  </si>
  <si>
    <t>Espen</t>
  </si>
  <si>
    <t>VE2P32MVHIPE</t>
  </si>
  <si>
    <t>Advance (85) &amp; Triad (26) &amp; Espen (419)</t>
  </si>
  <si>
    <t>ICN-4P32-SC &amp; B432IUNVHP-A &amp;VE4P32MVHIPE</t>
  </si>
  <si>
    <t>L48T8/835/12G-EB</t>
  </si>
  <si>
    <t>ICN-4P32-SC</t>
  </si>
  <si>
    <t>ZY-T8-20W1200 BIXX (4000K FROSTED LENS)</t>
  </si>
  <si>
    <t>recylcled</t>
  </si>
  <si>
    <t>WeightedAvgMeasure</t>
  </si>
  <si>
    <t>RatedWBase</t>
  </si>
  <si>
    <t>NormalizedWBase</t>
  </si>
  <si>
    <t>TotalLampW</t>
  </si>
  <si>
    <t>#ofLamps</t>
  </si>
  <si>
    <t>CHECK</t>
  </si>
  <si>
    <t>Total Weighted Average</t>
  </si>
  <si>
    <t>DELTA</t>
  </si>
  <si>
    <t>%RatedBase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</si>
</sst>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4" fillId="3" borderId="1" applyNumberFormat="0" applyAlignment="0" applyProtection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/>
    </xf>
    <xf numFmtId="0" fontId="5" fillId="0" borderId="0" xfId="0" applyFont="1"/>
    <xf numFmtId="0" fontId="4" fillId="3" borderId="1" xfId="2"/>
    <xf numFmtId="2" fontId="0" fillId="0" borderId="0" xfId="0" applyNumberFormat="1"/>
    <xf numFmtId="0" fontId="5" fillId="0" borderId="0" xfId="0" applyFont="1" applyAlignment="1">
      <alignment horizontal="right"/>
    </xf>
    <xf numFmtId="1" fontId="0" fillId="0" borderId="0" xfId="0" applyNumberFormat="1" applyAlignment="1">
      <alignment horizontal="right"/>
    </xf>
    <xf numFmtId="0" fontId="4" fillId="3" borderId="1" xfId="2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64" fontId="4" fillId="3" borderId="1" xfId="2" applyNumberFormat="1" applyAlignment="1">
      <alignment horizontal="right"/>
    </xf>
    <xf numFmtId="2" fontId="5" fillId="0" borderId="0" xfId="0" applyNumberFormat="1" applyFont="1"/>
    <xf numFmtId="2" fontId="6" fillId="0" borderId="0" xfId="0" applyNumberFormat="1" applyFont="1"/>
    <xf numFmtId="10" fontId="0" fillId="0" borderId="0" xfId="3" applyNumberFormat="1" applyFont="1" applyAlignment="1">
      <alignment horizontal="left"/>
    </xf>
    <xf numFmtId="0" fontId="5" fillId="4" borderId="0" xfId="0" applyFont="1" applyFill="1"/>
    <xf numFmtId="0" fontId="0" fillId="4" borderId="0" xfId="0" applyFill="1"/>
    <xf numFmtId="0" fontId="1" fillId="4" borderId="0" xfId="0" applyFont="1" applyFill="1" applyBorder="1" applyAlignment="1">
      <alignment vertical="center" wrapText="1"/>
    </xf>
    <xf numFmtId="0" fontId="4" fillId="4" borderId="1" xfId="2" applyFill="1"/>
    <xf numFmtId="1" fontId="0" fillId="4" borderId="0" xfId="0" applyNumberFormat="1" applyFill="1"/>
    <xf numFmtId="1" fontId="3" fillId="4" borderId="0" xfId="1" applyNumberFormat="1" applyFill="1"/>
  </cellXfs>
  <cellStyles count="4">
    <cellStyle name="Bad" xfId="1" builtinId="27"/>
    <cellStyle name="Calculation" xfId="2" builtinId="22"/>
    <cellStyle name="Normal" xfId="0" builtinId="0"/>
    <cellStyle name="Percent" xfId="3" builtinId="5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4"/>
  <sheetViews>
    <sheetView tabSelected="1" workbookViewId="0">
      <pane ySplit="1" topLeftCell="A160" activePane="bottomLeft" state="frozen"/>
      <selection pane="bottomLeft" activeCell="E190" sqref="E190"/>
    </sheetView>
  </sheetViews>
  <sheetFormatPr defaultRowHeight="14.4" x14ac:dyDescent="0.3"/>
  <cols>
    <col min="1" max="1" width="31.77734375" style="15" bestFit="1" customWidth="1"/>
    <col min="2" max="3" width="47.77734375" style="15" bestFit="1" customWidth="1"/>
    <col min="4" max="4" width="14.5546875" style="15" bestFit="1" customWidth="1"/>
    <col min="5" max="5" width="19.88671875" style="15" bestFit="1" customWidth="1"/>
    <col min="6" max="6" width="10.5546875" bestFit="1" customWidth="1"/>
    <col min="7" max="7" width="13.77734375" style="15" bestFit="1" customWidth="1"/>
    <col min="8" max="8" width="14.6640625" style="15" bestFit="1" customWidth="1"/>
    <col min="9" max="9" width="17.21875" style="15" bestFit="1" customWidth="1"/>
    <col min="10" max="10" width="18" style="15" bestFit="1" customWidth="1"/>
    <col min="11" max="11" width="13.6640625" style="15" bestFit="1" customWidth="1"/>
    <col min="12" max="12" width="34.5546875" style="15" bestFit="1" customWidth="1"/>
    <col min="13" max="13" width="70.109375" style="15" bestFit="1" customWidth="1"/>
    <col min="14" max="14" width="11" style="8" bestFit="1" customWidth="1"/>
    <col min="15" max="15" width="14.109375" style="8" bestFit="1" customWidth="1"/>
    <col min="16" max="16" width="11.6640625" style="8" bestFit="1" customWidth="1"/>
    <col min="17" max="17" width="11.6640625" style="8" customWidth="1"/>
    <col min="18" max="18" width="18.33203125" bestFit="1" customWidth="1"/>
    <col min="19" max="19" width="12.44140625" bestFit="1" customWidth="1"/>
    <col min="20" max="20" width="17.44140625" bestFit="1" customWidth="1"/>
    <col min="21" max="21" width="17.44140625" customWidth="1"/>
    <col min="22" max="22" width="21" bestFit="1" customWidth="1"/>
  </cols>
  <sheetData>
    <row r="1" spans="1:19" s="2" customFormat="1" x14ac:dyDescent="0.3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2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5" t="s">
        <v>13</v>
      </c>
      <c r="O1" s="5" t="s">
        <v>119</v>
      </c>
      <c r="P1" s="5" t="s">
        <v>120</v>
      </c>
      <c r="Q1" s="7" t="s">
        <v>142</v>
      </c>
      <c r="R1" s="2" t="s">
        <v>14</v>
      </c>
      <c r="S1" s="2" t="s">
        <v>121</v>
      </c>
    </row>
    <row r="2" spans="1:19" x14ac:dyDescent="0.3">
      <c r="A2" s="15" t="s">
        <v>15</v>
      </c>
      <c r="B2" s="15" t="s">
        <v>20</v>
      </c>
      <c r="C2" s="15" t="s">
        <v>20</v>
      </c>
      <c r="D2" s="15" t="s">
        <v>21</v>
      </c>
      <c r="E2" s="15" t="s">
        <v>22</v>
      </c>
      <c r="F2">
        <v>110</v>
      </c>
      <c r="G2" s="18">
        <v>55</v>
      </c>
      <c r="H2" s="18">
        <v>10</v>
      </c>
      <c r="I2" s="18">
        <v>2</v>
      </c>
      <c r="J2" s="18">
        <v>1</v>
      </c>
      <c r="K2" s="18">
        <v>55</v>
      </c>
      <c r="L2" s="15" t="s">
        <v>23</v>
      </c>
      <c r="M2" s="15" t="s">
        <v>24</v>
      </c>
      <c r="N2" s="6">
        <v>110</v>
      </c>
      <c r="O2" s="6">
        <v>32</v>
      </c>
      <c r="P2" s="9">
        <v>15</v>
      </c>
      <c r="Q2" s="10">
        <f t="shared" ref="Q2:Q30" si="0">F2*P2</f>
        <v>1650</v>
      </c>
      <c r="R2" t="s">
        <v>25</v>
      </c>
    </row>
    <row r="3" spans="1:19" x14ac:dyDescent="0.3">
      <c r="A3" s="15" t="s">
        <v>15</v>
      </c>
      <c r="B3" s="15" t="s">
        <v>20</v>
      </c>
      <c r="C3" s="15" t="s">
        <v>20</v>
      </c>
      <c r="D3" s="15" t="s">
        <v>21</v>
      </c>
      <c r="E3" s="15" t="s">
        <v>22</v>
      </c>
      <c r="F3">
        <v>957</v>
      </c>
      <c r="G3" s="18">
        <v>319</v>
      </c>
      <c r="H3" s="18">
        <v>70</v>
      </c>
      <c r="I3" s="18">
        <v>3</v>
      </c>
      <c r="J3" s="18">
        <v>2</v>
      </c>
      <c r="K3" s="18">
        <v>638</v>
      </c>
      <c r="L3" s="15" t="s">
        <v>23</v>
      </c>
      <c r="M3" s="15" t="s">
        <v>24</v>
      </c>
      <c r="N3" s="6">
        <v>957</v>
      </c>
      <c r="O3" s="6">
        <v>32</v>
      </c>
      <c r="P3" s="9">
        <v>15</v>
      </c>
      <c r="Q3" s="10">
        <f t="shared" si="0"/>
        <v>14355</v>
      </c>
      <c r="R3" t="s">
        <v>25</v>
      </c>
    </row>
    <row r="4" spans="1:19" x14ac:dyDescent="0.3">
      <c r="A4" s="15" t="s">
        <v>15</v>
      </c>
      <c r="B4" s="15" t="s">
        <v>20</v>
      </c>
      <c r="C4" s="15" t="s">
        <v>20</v>
      </c>
      <c r="D4" s="15" t="s">
        <v>21</v>
      </c>
      <c r="E4" s="15" t="s">
        <v>22</v>
      </c>
      <c r="F4">
        <v>408</v>
      </c>
      <c r="G4" s="18">
        <v>102</v>
      </c>
      <c r="H4" s="18">
        <v>25</v>
      </c>
      <c r="I4" s="18">
        <v>4</v>
      </c>
      <c r="J4" s="18">
        <v>2</v>
      </c>
      <c r="K4" s="18">
        <v>204</v>
      </c>
      <c r="L4" s="15" t="s">
        <v>23</v>
      </c>
      <c r="M4" s="15" t="s">
        <v>26</v>
      </c>
      <c r="N4" s="6">
        <v>408</v>
      </c>
      <c r="O4" s="6">
        <v>32</v>
      </c>
      <c r="P4" s="9">
        <v>15</v>
      </c>
      <c r="Q4" s="10">
        <f t="shared" si="0"/>
        <v>6120</v>
      </c>
      <c r="R4" t="s">
        <v>25</v>
      </c>
    </row>
    <row r="5" spans="1:19" x14ac:dyDescent="0.3">
      <c r="A5" s="15" t="s">
        <v>15</v>
      </c>
      <c r="B5" s="15" t="s">
        <v>20</v>
      </c>
      <c r="C5" s="15" t="s">
        <v>20</v>
      </c>
      <c r="D5" s="15" t="s">
        <v>21</v>
      </c>
      <c r="E5" s="15" t="s">
        <v>22</v>
      </c>
      <c r="F5">
        <v>202</v>
      </c>
      <c r="G5" s="18">
        <v>101</v>
      </c>
      <c r="H5" s="18">
        <v>15</v>
      </c>
      <c r="I5" s="18">
        <v>2</v>
      </c>
      <c r="J5" s="18">
        <v>1</v>
      </c>
      <c r="K5" s="18">
        <v>101</v>
      </c>
      <c r="L5" s="15" t="s">
        <v>23</v>
      </c>
      <c r="M5" s="15" t="s">
        <v>24</v>
      </c>
      <c r="N5" s="6">
        <v>202</v>
      </c>
      <c r="O5" s="6">
        <v>32</v>
      </c>
      <c r="P5" s="9">
        <v>15</v>
      </c>
      <c r="Q5" s="10">
        <f t="shared" si="0"/>
        <v>3030</v>
      </c>
      <c r="R5" t="s">
        <v>25</v>
      </c>
    </row>
    <row r="6" spans="1:19" x14ac:dyDescent="0.3">
      <c r="A6" s="15" t="s">
        <v>15</v>
      </c>
      <c r="B6" s="15" t="s">
        <v>20</v>
      </c>
      <c r="C6" s="15" t="s">
        <v>20</v>
      </c>
      <c r="D6" s="15" t="s">
        <v>21</v>
      </c>
      <c r="E6" s="15" t="s">
        <v>22</v>
      </c>
      <c r="F6">
        <v>76</v>
      </c>
      <c r="G6" s="18">
        <v>38</v>
      </c>
      <c r="H6" s="18">
        <v>4</v>
      </c>
      <c r="I6" s="18">
        <v>2</v>
      </c>
      <c r="J6" s="18">
        <v>1</v>
      </c>
      <c r="K6" s="18">
        <v>38</v>
      </c>
      <c r="L6" s="15" t="s">
        <v>23</v>
      </c>
      <c r="M6" s="15" t="s">
        <v>24</v>
      </c>
      <c r="N6" s="6">
        <v>76</v>
      </c>
      <c r="O6" s="6">
        <v>32</v>
      </c>
      <c r="P6" s="9">
        <v>15</v>
      </c>
      <c r="Q6" s="10">
        <f t="shared" si="0"/>
        <v>1140</v>
      </c>
      <c r="R6" t="s">
        <v>25</v>
      </c>
    </row>
    <row r="7" spans="1:19" x14ac:dyDescent="0.3">
      <c r="A7" s="15" t="s">
        <v>15</v>
      </c>
      <c r="B7" s="15" t="s">
        <v>20</v>
      </c>
      <c r="C7" s="15" t="s">
        <v>20</v>
      </c>
      <c r="D7" s="15" t="s">
        <v>21</v>
      </c>
      <c r="E7" s="15" t="s">
        <v>22</v>
      </c>
      <c r="F7">
        <v>16</v>
      </c>
      <c r="G7" s="18">
        <v>4</v>
      </c>
      <c r="H7" s="18">
        <v>2</v>
      </c>
      <c r="I7" s="18">
        <v>4</v>
      </c>
      <c r="J7" s="18">
        <v>2</v>
      </c>
      <c r="K7" s="18">
        <v>8</v>
      </c>
      <c r="L7" s="15" t="s">
        <v>23</v>
      </c>
      <c r="M7" s="15" t="s">
        <v>24</v>
      </c>
      <c r="N7" s="6">
        <v>16</v>
      </c>
      <c r="O7" s="6">
        <v>32</v>
      </c>
      <c r="P7" s="9">
        <v>15</v>
      </c>
      <c r="Q7" s="10">
        <f t="shared" si="0"/>
        <v>240</v>
      </c>
      <c r="R7" t="s">
        <v>25</v>
      </c>
    </row>
    <row r="8" spans="1:19" x14ac:dyDescent="0.3">
      <c r="A8" s="15" t="s">
        <v>27</v>
      </c>
      <c r="B8" s="15" t="s">
        <v>28</v>
      </c>
      <c r="C8" s="15" t="s">
        <v>28</v>
      </c>
      <c r="D8" s="15" t="s">
        <v>21</v>
      </c>
      <c r="E8" s="15" t="s">
        <v>22</v>
      </c>
      <c r="F8">
        <v>380</v>
      </c>
      <c r="G8" s="18">
        <v>190</v>
      </c>
      <c r="H8" s="18">
        <v>50</v>
      </c>
      <c r="I8" s="18">
        <v>2</v>
      </c>
      <c r="J8" s="18">
        <v>2</v>
      </c>
      <c r="K8" s="18">
        <v>380</v>
      </c>
      <c r="L8" s="15" t="s">
        <v>23</v>
      </c>
      <c r="M8" s="15" t="s">
        <v>29</v>
      </c>
      <c r="N8" s="6">
        <v>380</v>
      </c>
      <c r="O8" s="6">
        <v>32</v>
      </c>
      <c r="P8" s="9">
        <v>18</v>
      </c>
      <c r="Q8" s="10">
        <f t="shared" si="0"/>
        <v>6840</v>
      </c>
      <c r="R8" t="s">
        <v>30</v>
      </c>
    </row>
    <row r="9" spans="1:19" x14ac:dyDescent="0.3">
      <c r="A9" s="15" t="s">
        <v>31</v>
      </c>
      <c r="B9" s="15" t="s">
        <v>32</v>
      </c>
      <c r="C9" s="15" t="s">
        <v>32</v>
      </c>
      <c r="D9" s="15" t="s">
        <v>21</v>
      </c>
      <c r="E9" s="15" t="s">
        <v>22</v>
      </c>
      <c r="F9">
        <v>242</v>
      </c>
      <c r="G9" s="18">
        <v>121</v>
      </c>
      <c r="H9" s="18">
        <v>14</v>
      </c>
      <c r="I9" s="18">
        <v>2</v>
      </c>
      <c r="J9" s="18">
        <v>2</v>
      </c>
      <c r="K9" s="18">
        <v>242</v>
      </c>
      <c r="L9" s="15" t="s">
        <v>33</v>
      </c>
      <c r="M9" s="15" t="s">
        <v>34</v>
      </c>
      <c r="N9" s="6">
        <v>242</v>
      </c>
      <c r="O9" s="6">
        <v>32</v>
      </c>
      <c r="P9" s="9">
        <v>18</v>
      </c>
      <c r="Q9" s="10">
        <f t="shared" si="0"/>
        <v>4356</v>
      </c>
      <c r="R9" t="s">
        <v>30</v>
      </c>
    </row>
    <row r="10" spans="1:19" x14ac:dyDescent="0.3">
      <c r="A10" s="15" t="s">
        <v>123</v>
      </c>
      <c r="B10" s="15" t="s">
        <v>135</v>
      </c>
      <c r="C10" s="15" t="s">
        <v>135</v>
      </c>
      <c r="D10" s="15" t="s">
        <v>21</v>
      </c>
      <c r="E10" s="15" t="s">
        <v>22</v>
      </c>
      <c r="F10">
        <v>4159</v>
      </c>
      <c r="G10" s="18">
        <v>281</v>
      </c>
      <c r="H10" s="18">
        <v>30</v>
      </c>
      <c r="I10" s="18">
        <v>1</v>
      </c>
      <c r="J10" s="18">
        <v>1</v>
      </c>
      <c r="K10" s="18">
        <v>281</v>
      </c>
      <c r="L10" s="15" t="s">
        <v>35</v>
      </c>
      <c r="M10" s="15" t="s">
        <v>136</v>
      </c>
      <c r="N10" s="6">
        <v>281</v>
      </c>
      <c r="O10" s="6">
        <v>32</v>
      </c>
      <c r="P10" s="9">
        <v>15</v>
      </c>
      <c r="Q10" s="10">
        <f t="shared" si="0"/>
        <v>62385</v>
      </c>
      <c r="R10" t="s">
        <v>25</v>
      </c>
    </row>
    <row r="11" spans="1:19" x14ac:dyDescent="0.3">
      <c r="A11" s="15" t="s">
        <v>123</v>
      </c>
      <c r="B11" s="15" t="s">
        <v>135</v>
      </c>
      <c r="C11" s="15" t="s">
        <v>135</v>
      </c>
      <c r="D11" s="15" t="s">
        <v>21</v>
      </c>
      <c r="E11" s="15" t="s">
        <v>22</v>
      </c>
      <c r="F11">
        <v>4159</v>
      </c>
      <c r="G11" s="18">
        <v>1939</v>
      </c>
      <c r="H11" s="18">
        <v>220</v>
      </c>
      <c r="I11" s="18">
        <v>2</v>
      </c>
      <c r="J11" s="18">
        <v>1</v>
      </c>
      <c r="K11" s="18">
        <v>1939</v>
      </c>
      <c r="L11" s="15" t="s">
        <v>36</v>
      </c>
      <c r="M11" s="15" t="s">
        <v>39</v>
      </c>
      <c r="N11" s="6">
        <v>3878</v>
      </c>
      <c r="O11" s="6">
        <v>32</v>
      </c>
      <c r="P11" s="9">
        <v>15</v>
      </c>
      <c r="Q11" s="10">
        <f t="shared" si="0"/>
        <v>62385</v>
      </c>
      <c r="R11" t="s">
        <v>25</v>
      </c>
    </row>
    <row r="12" spans="1:19" ht="15" customHeight="1" x14ac:dyDescent="0.3">
      <c r="A12" s="15" t="s">
        <v>17</v>
      </c>
      <c r="B12" s="16" t="s">
        <v>122</v>
      </c>
      <c r="C12" s="15" t="s">
        <v>40</v>
      </c>
      <c r="D12" s="15" t="s">
        <v>21</v>
      </c>
      <c r="E12" s="15" t="s">
        <v>22</v>
      </c>
      <c r="F12">
        <v>300</v>
      </c>
      <c r="G12" s="18">
        <v>150</v>
      </c>
      <c r="H12" s="18">
        <v>25</v>
      </c>
      <c r="I12" s="18">
        <v>2</v>
      </c>
      <c r="J12" s="18">
        <v>2</v>
      </c>
      <c r="K12" s="18">
        <v>300</v>
      </c>
      <c r="L12" s="15" t="s">
        <v>17</v>
      </c>
      <c r="M12" s="15" t="s">
        <v>41</v>
      </c>
      <c r="N12" s="6">
        <v>300</v>
      </c>
      <c r="O12" s="6">
        <v>30</v>
      </c>
      <c r="P12" s="9">
        <v>14.5</v>
      </c>
      <c r="Q12" s="10">
        <f t="shared" si="0"/>
        <v>4350</v>
      </c>
      <c r="R12" t="s">
        <v>30</v>
      </c>
    </row>
    <row r="13" spans="1:19" x14ac:dyDescent="0.3">
      <c r="A13" s="15" t="s">
        <v>17</v>
      </c>
      <c r="B13" s="15" t="s">
        <v>42</v>
      </c>
      <c r="C13" s="15" t="s">
        <v>43</v>
      </c>
      <c r="D13" s="15" t="s">
        <v>21</v>
      </c>
      <c r="E13" s="15" t="s">
        <v>22</v>
      </c>
      <c r="F13">
        <v>120</v>
      </c>
      <c r="G13" s="18">
        <v>40</v>
      </c>
      <c r="H13" s="18">
        <v>4</v>
      </c>
      <c r="I13" s="18">
        <v>3</v>
      </c>
      <c r="J13" s="18">
        <v>1</v>
      </c>
      <c r="K13" s="18">
        <v>40</v>
      </c>
      <c r="L13" s="15" t="s">
        <v>15</v>
      </c>
      <c r="M13" s="15" t="s">
        <v>44</v>
      </c>
      <c r="N13" s="6">
        <v>120</v>
      </c>
      <c r="O13" s="6">
        <v>32</v>
      </c>
      <c r="P13" s="9">
        <v>18</v>
      </c>
      <c r="Q13" s="10">
        <f t="shared" si="0"/>
        <v>2160</v>
      </c>
      <c r="R13" t="s">
        <v>30</v>
      </c>
    </row>
    <row r="14" spans="1:19" x14ac:dyDescent="0.3">
      <c r="A14" s="15" t="s">
        <v>17</v>
      </c>
      <c r="B14" s="15" t="s">
        <v>42</v>
      </c>
      <c r="C14" s="15" t="s">
        <v>43</v>
      </c>
      <c r="D14" s="15" t="s">
        <v>21</v>
      </c>
      <c r="E14" s="15" t="s">
        <v>22</v>
      </c>
      <c r="F14">
        <v>164</v>
      </c>
      <c r="G14" s="18">
        <v>82</v>
      </c>
      <c r="H14" s="18">
        <v>9</v>
      </c>
      <c r="I14" s="18">
        <v>2</v>
      </c>
      <c r="J14" s="18">
        <v>1</v>
      </c>
      <c r="K14" s="18">
        <v>82</v>
      </c>
      <c r="L14" s="15" t="s">
        <v>15</v>
      </c>
      <c r="M14" s="15" t="s">
        <v>44</v>
      </c>
      <c r="N14" s="6">
        <v>164</v>
      </c>
      <c r="O14" s="6">
        <v>32</v>
      </c>
      <c r="P14" s="9">
        <v>18</v>
      </c>
      <c r="Q14" s="10">
        <f t="shared" si="0"/>
        <v>2952</v>
      </c>
      <c r="R14" t="s">
        <v>30</v>
      </c>
    </row>
    <row r="15" spans="1:19" x14ac:dyDescent="0.3">
      <c r="A15" s="15" t="s">
        <v>45</v>
      </c>
      <c r="B15" s="15" t="s">
        <v>46</v>
      </c>
      <c r="C15" s="15" t="s">
        <v>47</v>
      </c>
      <c r="D15" s="15" t="s">
        <v>21</v>
      </c>
      <c r="E15" s="15" t="s">
        <v>22</v>
      </c>
      <c r="F15">
        <v>10</v>
      </c>
      <c r="G15" s="18">
        <v>5</v>
      </c>
      <c r="H15" s="18">
        <v>5</v>
      </c>
      <c r="I15" s="18">
        <v>2</v>
      </c>
      <c r="J15" s="18">
        <v>1</v>
      </c>
      <c r="K15" s="18">
        <v>5</v>
      </c>
      <c r="L15" s="15" t="s">
        <v>17</v>
      </c>
      <c r="M15" s="15" t="s">
        <v>48</v>
      </c>
      <c r="N15" s="6">
        <v>10</v>
      </c>
      <c r="O15" s="6">
        <v>28</v>
      </c>
      <c r="P15" s="9">
        <v>18</v>
      </c>
      <c r="Q15" s="10">
        <f t="shared" si="0"/>
        <v>180</v>
      </c>
      <c r="R15" t="s">
        <v>25</v>
      </c>
    </row>
    <row r="16" spans="1:19" x14ac:dyDescent="0.3">
      <c r="A16" s="15" t="s">
        <v>45</v>
      </c>
      <c r="B16" s="15" t="s">
        <v>46</v>
      </c>
      <c r="C16" s="15" t="s">
        <v>47</v>
      </c>
      <c r="D16" s="15" t="s">
        <v>21</v>
      </c>
      <c r="E16" s="15" t="s">
        <v>22</v>
      </c>
      <c r="F16">
        <v>879</v>
      </c>
      <c r="G16" s="18">
        <v>341</v>
      </c>
      <c r="H16" s="18">
        <v>341</v>
      </c>
      <c r="I16" s="18">
        <v>3</v>
      </c>
      <c r="J16" s="18">
        <v>1</v>
      </c>
      <c r="K16" s="18">
        <v>341</v>
      </c>
      <c r="L16" s="15" t="s">
        <v>17</v>
      </c>
      <c r="M16" s="15" t="s">
        <v>49</v>
      </c>
      <c r="N16" s="6">
        <v>1023</v>
      </c>
      <c r="O16" s="6">
        <v>28</v>
      </c>
      <c r="P16" s="9">
        <v>18</v>
      </c>
      <c r="Q16" s="10">
        <f t="shared" si="0"/>
        <v>15822</v>
      </c>
      <c r="R16" t="s">
        <v>25</v>
      </c>
    </row>
    <row r="17" spans="1:18" x14ac:dyDescent="0.3">
      <c r="A17" s="15" t="s">
        <v>45</v>
      </c>
      <c r="B17" s="15" t="s">
        <v>46</v>
      </c>
      <c r="C17" s="15" t="s">
        <v>47</v>
      </c>
      <c r="D17" s="15" t="s">
        <v>21</v>
      </c>
      <c r="E17" s="15" t="s">
        <v>22</v>
      </c>
      <c r="F17">
        <v>512</v>
      </c>
      <c r="G17" s="18">
        <v>128</v>
      </c>
      <c r="H17" s="18">
        <v>128</v>
      </c>
      <c r="I17" s="18">
        <v>4</v>
      </c>
      <c r="J17" s="18">
        <v>1</v>
      </c>
      <c r="K17" s="18">
        <v>128</v>
      </c>
      <c r="L17" s="15" t="s">
        <v>17</v>
      </c>
      <c r="M17" s="15" t="s">
        <v>50</v>
      </c>
      <c r="N17" s="6">
        <v>512</v>
      </c>
      <c r="O17" s="6">
        <v>28</v>
      </c>
      <c r="P17" s="9">
        <v>18</v>
      </c>
      <c r="Q17" s="10">
        <f t="shared" si="0"/>
        <v>9216</v>
      </c>
      <c r="R17" t="s">
        <v>25</v>
      </c>
    </row>
    <row r="18" spans="1:18" x14ac:dyDescent="0.3">
      <c r="A18" s="15" t="s">
        <v>18</v>
      </c>
      <c r="B18" s="15" t="s">
        <v>137</v>
      </c>
      <c r="C18" s="15" t="s">
        <v>137</v>
      </c>
      <c r="D18" s="15" t="s">
        <v>21</v>
      </c>
      <c r="E18" s="15" t="s">
        <v>22</v>
      </c>
      <c r="F18">
        <v>75</v>
      </c>
      <c r="G18" s="18">
        <v>25</v>
      </c>
      <c r="H18" s="18">
        <v>5</v>
      </c>
      <c r="I18" s="18">
        <v>6</v>
      </c>
      <c r="J18" s="18">
        <v>1</v>
      </c>
      <c r="K18" s="18">
        <v>25</v>
      </c>
      <c r="L18" s="15" t="s">
        <v>17</v>
      </c>
      <c r="M18" s="15" t="s">
        <v>52</v>
      </c>
      <c r="N18" s="6">
        <v>75</v>
      </c>
      <c r="O18" s="6">
        <v>25</v>
      </c>
      <c r="P18" s="9">
        <v>20.079999999999998</v>
      </c>
      <c r="Q18" s="10">
        <f t="shared" si="0"/>
        <v>1505.9999999999998</v>
      </c>
      <c r="R18" t="s">
        <v>138</v>
      </c>
    </row>
    <row r="19" spans="1:18" x14ac:dyDescent="0.3">
      <c r="A19" s="15" t="s">
        <v>18</v>
      </c>
      <c r="B19" s="15" t="s">
        <v>137</v>
      </c>
      <c r="C19" s="15" t="s">
        <v>137</v>
      </c>
      <c r="D19" s="15" t="s">
        <v>21</v>
      </c>
      <c r="E19" s="15" t="s">
        <v>22</v>
      </c>
      <c r="F19">
        <v>75</v>
      </c>
      <c r="G19" s="18">
        <v>25</v>
      </c>
      <c r="H19" s="18">
        <v>5</v>
      </c>
      <c r="I19" s="18">
        <v>6</v>
      </c>
      <c r="J19" s="18">
        <v>1</v>
      </c>
      <c r="K19" s="18">
        <v>25</v>
      </c>
      <c r="L19" s="15" t="s">
        <v>16</v>
      </c>
      <c r="M19" s="15" t="s">
        <v>53</v>
      </c>
      <c r="N19" s="6">
        <v>75</v>
      </c>
      <c r="O19" s="6">
        <v>25</v>
      </c>
      <c r="P19" s="9">
        <v>20.079999999999998</v>
      </c>
      <c r="Q19" s="10">
        <f t="shared" si="0"/>
        <v>1505.9999999999998</v>
      </c>
      <c r="R19" t="s">
        <v>138</v>
      </c>
    </row>
    <row r="20" spans="1:18" x14ac:dyDescent="0.3">
      <c r="A20" s="15" t="s">
        <v>18</v>
      </c>
      <c r="B20" s="15" t="s">
        <v>51</v>
      </c>
      <c r="C20" s="15" t="s">
        <v>51</v>
      </c>
      <c r="D20" s="15" t="s">
        <v>21</v>
      </c>
      <c r="E20" s="15" t="s">
        <v>22</v>
      </c>
      <c r="F20">
        <v>13</v>
      </c>
      <c r="G20" s="18">
        <v>13</v>
      </c>
      <c r="H20" s="18">
        <v>3</v>
      </c>
      <c r="I20" s="18">
        <v>1</v>
      </c>
      <c r="J20" s="18">
        <v>1</v>
      </c>
      <c r="K20" s="18">
        <v>13</v>
      </c>
      <c r="L20" s="15" t="s">
        <v>15</v>
      </c>
      <c r="M20" s="15" t="s">
        <v>52</v>
      </c>
      <c r="N20" s="6">
        <v>13</v>
      </c>
      <c r="O20" s="6">
        <v>25</v>
      </c>
      <c r="P20" s="9">
        <v>16.03</v>
      </c>
      <c r="Q20" s="10">
        <f t="shared" si="0"/>
        <v>208.39000000000001</v>
      </c>
      <c r="R20" t="s">
        <v>30</v>
      </c>
    </row>
    <row r="21" spans="1:18" x14ac:dyDescent="0.3">
      <c r="A21" s="15" t="s">
        <v>18</v>
      </c>
      <c r="B21" s="15" t="s">
        <v>51</v>
      </c>
      <c r="C21" s="15" t="s">
        <v>51</v>
      </c>
      <c r="D21" s="15" t="s">
        <v>21</v>
      </c>
      <c r="E21" s="15" t="s">
        <v>22</v>
      </c>
      <c r="F21">
        <v>418</v>
      </c>
      <c r="G21" s="18">
        <v>209</v>
      </c>
      <c r="H21" s="18">
        <v>25</v>
      </c>
      <c r="I21" s="18">
        <v>2</v>
      </c>
      <c r="J21" s="18">
        <v>1</v>
      </c>
      <c r="K21" s="18">
        <v>209</v>
      </c>
      <c r="L21" s="15" t="s">
        <v>15</v>
      </c>
      <c r="M21" s="15" t="s">
        <v>53</v>
      </c>
      <c r="N21" s="6">
        <v>418</v>
      </c>
      <c r="O21" s="6">
        <v>25</v>
      </c>
      <c r="P21" s="9">
        <v>16.03</v>
      </c>
      <c r="Q21" s="10">
        <f t="shared" si="0"/>
        <v>6700.5400000000009</v>
      </c>
      <c r="R21" t="s">
        <v>30</v>
      </c>
    </row>
    <row r="22" spans="1:18" x14ac:dyDescent="0.3">
      <c r="A22" s="15" t="s">
        <v>18</v>
      </c>
      <c r="B22" s="15" t="s">
        <v>51</v>
      </c>
      <c r="C22" s="15" t="s">
        <v>51</v>
      </c>
      <c r="D22" s="15" t="s">
        <v>21</v>
      </c>
      <c r="E22" s="15" t="s">
        <v>22</v>
      </c>
      <c r="F22">
        <v>27</v>
      </c>
      <c r="G22" s="18">
        <v>9</v>
      </c>
      <c r="H22" s="18">
        <v>9</v>
      </c>
      <c r="I22" s="18">
        <v>3</v>
      </c>
      <c r="J22" s="18">
        <v>1</v>
      </c>
      <c r="K22" s="18">
        <v>9</v>
      </c>
      <c r="L22" s="15" t="s">
        <v>15</v>
      </c>
      <c r="M22" s="15" t="s">
        <v>54</v>
      </c>
      <c r="N22" s="6">
        <v>27</v>
      </c>
      <c r="O22" s="6">
        <v>25</v>
      </c>
      <c r="P22" s="9">
        <v>16.03</v>
      </c>
      <c r="Q22" s="10">
        <f t="shared" si="0"/>
        <v>432.81000000000006</v>
      </c>
      <c r="R22" t="s">
        <v>30</v>
      </c>
    </row>
    <row r="23" spans="1:18" x14ac:dyDescent="0.3">
      <c r="A23" s="15" t="s">
        <v>17</v>
      </c>
      <c r="B23" s="15" t="s">
        <v>46</v>
      </c>
      <c r="C23" s="15" t="s">
        <v>47</v>
      </c>
      <c r="D23" s="15" t="s">
        <v>21</v>
      </c>
      <c r="E23" s="15" t="s">
        <v>22</v>
      </c>
      <c r="F23">
        <v>10</v>
      </c>
      <c r="G23" s="18">
        <v>5</v>
      </c>
      <c r="H23" s="18">
        <v>5</v>
      </c>
      <c r="I23" s="18">
        <v>2</v>
      </c>
      <c r="J23" s="18">
        <v>1</v>
      </c>
      <c r="K23" s="18">
        <v>5</v>
      </c>
      <c r="L23" s="15" t="s">
        <v>19</v>
      </c>
      <c r="M23" s="15" t="s">
        <v>48</v>
      </c>
      <c r="N23" s="6">
        <v>10</v>
      </c>
      <c r="O23" s="6">
        <v>28</v>
      </c>
      <c r="P23" s="9">
        <v>18</v>
      </c>
      <c r="Q23" s="10">
        <f t="shared" si="0"/>
        <v>180</v>
      </c>
      <c r="R23" t="s">
        <v>25</v>
      </c>
    </row>
    <row r="24" spans="1:18" x14ac:dyDescent="0.3">
      <c r="A24" s="15" t="s">
        <v>17</v>
      </c>
      <c r="B24" s="15" t="s">
        <v>46</v>
      </c>
      <c r="C24" s="15" t="s">
        <v>47</v>
      </c>
      <c r="D24" s="15" t="s">
        <v>21</v>
      </c>
      <c r="E24" s="15" t="s">
        <v>22</v>
      </c>
      <c r="F24">
        <v>966</v>
      </c>
      <c r="G24" s="18">
        <v>324</v>
      </c>
      <c r="H24" s="18">
        <v>324</v>
      </c>
      <c r="I24" s="18">
        <v>3</v>
      </c>
      <c r="J24" s="18">
        <v>1</v>
      </c>
      <c r="K24" s="18">
        <v>322</v>
      </c>
      <c r="L24" s="15" t="s">
        <v>19</v>
      </c>
      <c r="M24" s="15" t="s">
        <v>55</v>
      </c>
      <c r="N24" s="6">
        <v>966</v>
      </c>
      <c r="O24" s="6">
        <v>28</v>
      </c>
      <c r="P24" s="9">
        <v>18</v>
      </c>
      <c r="Q24" s="10">
        <f t="shared" si="0"/>
        <v>17388</v>
      </c>
      <c r="R24" t="s">
        <v>25</v>
      </c>
    </row>
    <row r="25" spans="1:18" x14ac:dyDescent="0.3">
      <c r="A25" s="15" t="s">
        <v>17</v>
      </c>
      <c r="B25" s="15" t="s">
        <v>46</v>
      </c>
      <c r="C25" s="15" t="s">
        <v>47</v>
      </c>
      <c r="D25" s="15" t="s">
        <v>21</v>
      </c>
      <c r="E25" s="15" t="s">
        <v>22</v>
      </c>
      <c r="F25">
        <v>488</v>
      </c>
      <c r="G25" s="18">
        <v>120</v>
      </c>
      <c r="H25" s="18">
        <v>120</v>
      </c>
      <c r="I25" s="18">
        <v>4</v>
      </c>
      <c r="J25" s="18">
        <v>1</v>
      </c>
      <c r="K25" s="18">
        <v>122</v>
      </c>
      <c r="L25" s="15" t="s">
        <v>19</v>
      </c>
      <c r="M25" s="15" t="s">
        <v>50</v>
      </c>
      <c r="N25" s="6">
        <v>488</v>
      </c>
      <c r="O25" s="6">
        <v>28</v>
      </c>
      <c r="P25" s="9">
        <v>18</v>
      </c>
      <c r="Q25" s="10">
        <f t="shared" si="0"/>
        <v>8784</v>
      </c>
      <c r="R25" t="s">
        <v>25</v>
      </c>
    </row>
    <row r="26" spans="1:18" x14ac:dyDescent="0.3">
      <c r="A26" s="15" t="s">
        <v>56</v>
      </c>
      <c r="B26" s="15" t="s">
        <v>57</v>
      </c>
      <c r="C26" s="15" t="s">
        <v>57</v>
      </c>
      <c r="D26" s="15" t="s">
        <v>21</v>
      </c>
      <c r="E26" s="15" t="s">
        <v>22</v>
      </c>
      <c r="F26">
        <v>550</v>
      </c>
      <c r="G26" s="18">
        <v>275</v>
      </c>
      <c r="H26" s="18">
        <v>50</v>
      </c>
      <c r="I26" s="18">
        <v>2</v>
      </c>
      <c r="J26" s="18">
        <v>1</v>
      </c>
      <c r="K26" s="18">
        <v>275</v>
      </c>
      <c r="L26" s="15" t="s">
        <v>16</v>
      </c>
      <c r="M26" s="15" t="s">
        <v>58</v>
      </c>
      <c r="N26" s="6">
        <v>550</v>
      </c>
      <c r="O26" s="6">
        <v>32</v>
      </c>
      <c r="P26" s="9">
        <v>16.03</v>
      </c>
      <c r="Q26" s="10">
        <f t="shared" si="0"/>
        <v>8816.5</v>
      </c>
      <c r="R26" t="s">
        <v>25</v>
      </c>
    </row>
    <row r="27" spans="1:18" x14ac:dyDescent="0.3">
      <c r="A27" s="15" t="s">
        <v>56</v>
      </c>
      <c r="B27" s="15" t="s">
        <v>59</v>
      </c>
      <c r="C27" s="15" t="s">
        <v>59</v>
      </c>
      <c r="D27" s="15" t="s">
        <v>21</v>
      </c>
      <c r="E27" s="15" t="s">
        <v>22</v>
      </c>
      <c r="F27">
        <v>21838</v>
      </c>
      <c r="G27" s="18">
        <v>10919</v>
      </c>
      <c r="H27" s="18">
        <v>3600</v>
      </c>
      <c r="I27" s="18">
        <v>2</v>
      </c>
      <c r="J27" s="18">
        <v>1</v>
      </c>
      <c r="K27" s="18">
        <v>10919</v>
      </c>
      <c r="L27" s="15" t="s">
        <v>60</v>
      </c>
      <c r="M27" s="15" t="s">
        <v>61</v>
      </c>
      <c r="N27" s="6">
        <v>21838</v>
      </c>
      <c r="O27" s="6">
        <v>28</v>
      </c>
      <c r="P27" s="9">
        <v>16.13</v>
      </c>
      <c r="Q27" s="10">
        <f t="shared" si="0"/>
        <v>352246.94</v>
      </c>
      <c r="R27" t="s">
        <v>30</v>
      </c>
    </row>
    <row r="28" spans="1:18" x14ac:dyDescent="0.3">
      <c r="A28" s="15" t="s">
        <v>17</v>
      </c>
      <c r="B28" s="15" t="s">
        <v>42</v>
      </c>
      <c r="C28" s="15" t="s">
        <v>43</v>
      </c>
      <c r="D28" s="15" t="s">
        <v>21</v>
      </c>
      <c r="E28" s="15" t="s">
        <v>22</v>
      </c>
      <c r="F28">
        <v>388</v>
      </c>
      <c r="G28" s="18">
        <v>194</v>
      </c>
      <c r="H28" s="18">
        <v>194</v>
      </c>
      <c r="I28" s="18">
        <v>2</v>
      </c>
      <c r="J28" s="18">
        <v>1</v>
      </c>
      <c r="K28" s="18">
        <v>194</v>
      </c>
      <c r="L28" s="15" t="s">
        <v>63</v>
      </c>
      <c r="M28" s="15" t="s">
        <v>29</v>
      </c>
      <c r="N28" s="6">
        <v>388</v>
      </c>
      <c r="O28" s="6">
        <v>32</v>
      </c>
      <c r="P28" s="9">
        <v>18</v>
      </c>
      <c r="Q28" s="10">
        <f t="shared" si="0"/>
        <v>6984</v>
      </c>
      <c r="R28" t="s">
        <v>25</v>
      </c>
    </row>
    <row r="29" spans="1:18" x14ac:dyDescent="0.3">
      <c r="A29" s="15" t="s">
        <v>17</v>
      </c>
      <c r="B29" s="15" t="s">
        <v>42</v>
      </c>
      <c r="C29" s="15" t="s">
        <v>43</v>
      </c>
      <c r="D29" s="15" t="s">
        <v>21</v>
      </c>
      <c r="E29" s="15" t="s">
        <v>22</v>
      </c>
      <c r="F29">
        <v>32</v>
      </c>
      <c r="G29" s="18">
        <v>16</v>
      </c>
      <c r="H29" s="18">
        <v>16</v>
      </c>
      <c r="I29" s="18">
        <v>2</v>
      </c>
      <c r="J29" s="18">
        <v>1</v>
      </c>
      <c r="K29" s="18">
        <v>16</v>
      </c>
      <c r="L29" s="15" t="s">
        <v>64</v>
      </c>
      <c r="M29" s="15" t="s">
        <v>65</v>
      </c>
      <c r="N29" s="6">
        <v>32</v>
      </c>
      <c r="O29" s="6">
        <v>32</v>
      </c>
      <c r="P29" s="9">
        <v>18</v>
      </c>
      <c r="Q29" s="10">
        <f t="shared" si="0"/>
        <v>576</v>
      </c>
      <c r="R29" t="s">
        <v>25</v>
      </c>
    </row>
    <row r="30" spans="1:18" x14ac:dyDescent="0.3">
      <c r="A30" s="15" t="s">
        <v>17</v>
      </c>
      <c r="B30" s="15" t="s">
        <v>42</v>
      </c>
      <c r="C30" s="15" t="s">
        <v>43</v>
      </c>
      <c r="D30" s="15" t="s">
        <v>21</v>
      </c>
      <c r="E30" s="15" t="s">
        <v>22</v>
      </c>
      <c r="F30">
        <v>200</v>
      </c>
      <c r="G30" s="18">
        <v>100</v>
      </c>
      <c r="H30" s="18">
        <v>100</v>
      </c>
      <c r="I30" s="18">
        <v>2</v>
      </c>
      <c r="J30" s="18">
        <v>1</v>
      </c>
      <c r="K30" s="18">
        <v>100</v>
      </c>
      <c r="L30" s="15" t="s">
        <v>19</v>
      </c>
      <c r="M30" s="15" t="s">
        <v>66</v>
      </c>
      <c r="N30" s="6">
        <v>200</v>
      </c>
      <c r="O30" s="6">
        <v>32</v>
      </c>
      <c r="P30" s="9">
        <v>18</v>
      </c>
      <c r="Q30" s="10">
        <f t="shared" si="0"/>
        <v>3600</v>
      </c>
      <c r="R30" t="s">
        <v>25</v>
      </c>
    </row>
    <row r="31" spans="1:18" x14ac:dyDescent="0.3">
      <c r="A31" s="15" t="s">
        <v>17</v>
      </c>
      <c r="B31" s="15" t="s">
        <v>42</v>
      </c>
      <c r="C31" s="15" t="s">
        <v>43</v>
      </c>
      <c r="D31" s="15" t="s">
        <v>21</v>
      </c>
      <c r="E31" s="15" t="s">
        <v>22</v>
      </c>
      <c r="F31">
        <v>20</v>
      </c>
      <c r="G31" s="18">
        <v>10</v>
      </c>
      <c r="H31" s="18">
        <v>10</v>
      </c>
      <c r="I31" s="18">
        <v>2</v>
      </c>
      <c r="J31" s="18">
        <v>1</v>
      </c>
      <c r="K31" s="18">
        <v>10</v>
      </c>
      <c r="L31" s="15" t="s">
        <v>19</v>
      </c>
      <c r="M31" s="15" t="s">
        <v>67</v>
      </c>
      <c r="N31" s="6">
        <v>20</v>
      </c>
      <c r="O31" s="6">
        <v>32</v>
      </c>
      <c r="P31" s="9">
        <v>18</v>
      </c>
      <c r="Q31" s="10">
        <f t="shared" ref="Q31:Q90" si="1">F31*P31</f>
        <v>360</v>
      </c>
      <c r="R31" t="s">
        <v>25</v>
      </c>
    </row>
    <row r="32" spans="1:18" x14ac:dyDescent="0.3">
      <c r="A32" s="15" t="s">
        <v>17</v>
      </c>
      <c r="B32" s="15" t="s">
        <v>42</v>
      </c>
      <c r="C32" s="15" t="s">
        <v>43</v>
      </c>
      <c r="D32" s="15" t="s">
        <v>21</v>
      </c>
      <c r="E32" s="15" t="s">
        <v>22</v>
      </c>
      <c r="F32">
        <v>1530</v>
      </c>
      <c r="G32" s="18">
        <v>510</v>
      </c>
      <c r="H32" s="18">
        <v>510</v>
      </c>
      <c r="I32" s="18">
        <v>3</v>
      </c>
      <c r="J32" s="18">
        <v>1</v>
      </c>
      <c r="K32" s="18">
        <v>510</v>
      </c>
      <c r="L32" s="15" t="s">
        <v>19</v>
      </c>
      <c r="M32" s="15" t="s">
        <v>67</v>
      </c>
      <c r="N32" s="6">
        <v>1530</v>
      </c>
      <c r="O32" s="6">
        <v>32</v>
      </c>
      <c r="P32" s="9">
        <v>18</v>
      </c>
      <c r="Q32" s="10">
        <f t="shared" si="1"/>
        <v>27540</v>
      </c>
      <c r="R32" t="s">
        <v>25</v>
      </c>
    </row>
    <row r="33" spans="1:18" x14ac:dyDescent="0.3">
      <c r="A33" s="15" t="s">
        <v>17</v>
      </c>
      <c r="B33" s="15" t="s">
        <v>42</v>
      </c>
      <c r="C33" s="15" t="s">
        <v>43</v>
      </c>
      <c r="D33" s="15" t="s">
        <v>21</v>
      </c>
      <c r="E33" s="15" t="s">
        <v>22</v>
      </c>
      <c r="F33">
        <v>102</v>
      </c>
      <c r="G33" s="18">
        <v>34</v>
      </c>
      <c r="H33" s="18">
        <v>4</v>
      </c>
      <c r="I33" s="18">
        <v>3</v>
      </c>
      <c r="J33" s="18">
        <v>1</v>
      </c>
      <c r="K33" s="18">
        <v>34</v>
      </c>
      <c r="L33" s="15" t="s">
        <v>17</v>
      </c>
      <c r="M33" s="15" t="s">
        <v>68</v>
      </c>
      <c r="N33" s="6">
        <v>102</v>
      </c>
      <c r="O33" s="6">
        <v>32</v>
      </c>
      <c r="P33" s="9">
        <v>18</v>
      </c>
      <c r="Q33" s="10">
        <f t="shared" si="1"/>
        <v>1836</v>
      </c>
      <c r="R33" t="s">
        <v>25</v>
      </c>
    </row>
    <row r="34" spans="1:18" x14ac:dyDescent="0.3">
      <c r="A34" s="15" t="s">
        <v>17</v>
      </c>
      <c r="B34" s="15" t="s">
        <v>42</v>
      </c>
      <c r="C34" s="15" t="s">
        <v>43</v>
      </c>
      <c r="D34" s="15" t="s">
        <v>21</v>
      </c>
      <c r="E34" s="15" t="s">
        <v>22</v>
      </c>
      <c r="F34">
        <v>128</v>
      </c>
      <c r="G34" s="18">
        <v>64</v>
      </c>
      <c r="H34" s="18">
        <v>7</v>
      </c>
      <c r="I34" s="18">
        <v>2</v>
      </c>
      <c r="J34" s="18">
        <v>1</v>
      </c>
      <c r="K34" s="18">
        <v>64</v>
      </c>
      <c r="L34" s="15" t="s">
        <v>17</v>
      </c>
      <c r="M34" s="15" t="s">
        <v>69</v>
      </c>
      <c r="N34" s="6">
        <v>128</v>
      </c>
      <c r="O34" s="6">
        <v>32</v>
      </c>
      <c r="P34" s="9">
        <v>18</v>
      </c>
      <c r="Q34" s="10">
        <f t="shared" si="1"/>
        <v>2304</v>
      </c>
      <c r="R34" t="s">
        <v>25</v>
      </c>
    </row>
    <row r="35" spans="1:18" x14ac:dyDescent="0.3">
      <c r="A35" s="15" t="s">
        <v>17</v>
      </c>
      <c r="B35" s="15" t="s">
        <v>42</v>
      </c>
      <c r="C35" s="15" t="s">
        <v>43</v>
      </c>
      <c r="D35" s="15" t="s">
        <v>21</v>
      </c>
      <c r="E35" s="15" t="s">
        <v>22</v>
      </c>
      <c r="F35">
        <v>344</v>
      </c>
      <c r="G35" s="18">
        <v>86</v>
      </c>
      <c r="H35" s="18">
        <v>25</v>
      </c>
      <c r="I35" s="18">
        <v>4</v>
      </c>
      <c r="J35" s="18">
        <v>1</v>
      </c>
      <c r="K35" s="18">
        <v>86</v>
      </c>
      <c r="L35" s="15" t="s">
        <v>17</v>
      </c>
      <c r="M35" s="15" t="s">
        <v>70</v>
      </c>
      <c r="N35" s="6">
        <v>344</v>
      </c>
      <c r="O35" s="6">
        <v>32</v>
      </c>
      <c r="P35" s="9">
        <v>18</v>
      </c>
      <c r="Q35" s="10">
        <f t="shared" si="1"/>
        <v>6192</v>
      </c>
      <c r="R35" t="s">
        <v>25</v>
      </c>
    </row>
    <row r="36" spans="1:18" x14ac:dyDescent="0.3">
      <c r="A36" s="15" t="s">
        <v>17</v>
      </c>
      <c r="B36" s="15" t="s">
        <v>42</v>
      </c>
      <c r="C36" s="15" t="s">
        <v>43</v>
      </c>
      <c r="D36" s="15" t="s">
        <v>21</v>
      </c>
      <c r="E36" s="15" t="s">
        <v>22</v>
      </c>
      <c r="F36">
        <v>6</v>
      </c>
      <c r="G36" s="18">
        <v>1</v>
      </c>
      <c r="H36" s="18">
        <v>25</v>
      </c>
      <c r="I36" s="18">
        <v>6</v>
      </c>
      <c r="J36" s="18">
        <v>2</v>
      </c>
      <c r="K36" s="18">
        <v>2</v>
      </c>
      <c r="L36" s="15" t="s">
        <v>17</v>
      </c>
      <c r="M36" s="15" t="s">
        <v>70</v>
      </c>
      <c r="N36" s="6">
        <v>6</v>
      </c>
      <c r="O36" s="6">
        <v>32</v>
      </c>
      <c r="P36" s="9">
        <v>18</v>
      </c>
      <c r="Q36" s="10">
        <f t="shared" si="1"/>
        <v>108</v>
      </c>
      <c r="R36" t="s">
        <v>25</v>
      </c>
    </row>
    <row r="37" spans="1:18" x14ac:dyDescent="0.3">
      <c r="A37" s="15" t="s">
        <v>17</v>
      </c>
      <c r="B37" s="15" t="s">
        <v>42</v>
      </c>
      <c r="C37" s="15" t="s">
        <v>43</v>
      </c>
      <c r="D37" s="15" t="s">
        <v>21</v>
      </c>
      <c r="E37" s="15" t="s">
        <v>22</v>
      </c>
      <c r="F37">
        <v>1716</v>
      </c>
      <c r="G37" s="18">
        <v>858</v>
      </c>
      <c r="H37" s="18">
        <v>86</v>
      </c>
      <c r="I37" s="18">
        <v>2</v>
      </c>
      <c r="J37" s="18">
        <v>1</v>
      </c>
      <c r="K37" s="18">
        <v>858</v>
      </c>
      <c r="L37" s="15" t="s">
        <v>17</v>
      </c>
      <c r="M37" s="15" t="s">
        <v>69</v>
      </c>
      <c r="N37" s="6">
        <v>1716</v>
      </c>
      <c r="O37" s="6">
        <v>32</v>
      </c>
      <c r="P37" s="9">
        <v>18</v>
      </c>
      <c r="Q37" s="10">
        <f t="shared" si="1"/>
        <v>30888</v>
      </c>
      <c r="R37" t="s">
        <v>25</v>
      </c>
    </row>
    <row r="38" spans="1:18" x14ac:dyDescent="0.3">
      <c r="A38" s="15" t="s">
        <v>17</v>
      </c>
      <c r="B38" s="15" t="s">
        <v>42</v>
      </c>
      <c r="C38" s="15" t="s">
        <v>43</v>
      </c>
      <c r="D38" s="15" t="s">
        <v>21</v>
      </c>
      <c r="E38" s="15" t="s">
        <v>22</v>
      </c>
      <c r="F38">
        <v>52</v>
      </c>
      <c r="G38" s="18">
        <v>52</v>
      </c>
      <c r="H38" s="18">
        <v>6</v>
      </c>
      <c r="I38" s="18">
        <v>1</v>
      </c>
      <c r="J38" s="18">
        <v>1</v>
      </c>
      <c r="K38" s="18">
        <v>52</v>
      </c>
      <c r="L38" s="15" t="s">
        <v>17</v>
      </c>
      <c r="M38" s="15" t="s">
        <v>69</v>
      </c>
      <c r="N38" s="6">
        <v>52</v>
      </c>
      <c r="O38" s="6">
        <v>32</v>
      </c>
      <c r="P38" s="9">
        <v>18</v>
      </c>
      <c r="Q38" s="10">
        <f t="shared" si="1"/>
        <v>936</v>
      </c>
      <c r="R38" t="s">
        <v>25</v>
      </c>
    </row>
    <row r="39" spans="1:18" x14ac:dyDescent="0.3">
      <c r="A39" s="15" t="s">
        <v>17</v>
      </c>
      <c r="B39" s="15" t="s">
        <v>42</v>
      </c>
      <c r="C39" s="15" t="s">
        <v>43</v>
      </c>
      <c r="D39" s="15" t="s">
        <v>21</v>
      </c>
      <c r="E39" s="15" t="s">
        <v>22</v>
      </c>
      <c r="F39">
        <v>510</v>
      </c>
      <c r="G39" s="18">
        <v>170</v>
      </c>
      <c r="H39" s="18">
        <v>17</v>
      </c>
      <c r="I39" s="18">
        <v>3</v>
      </c>
      <c r="J39" s="18">
        <v>1</v>
      </c>
      <c r="K39" s="18">
        <v>170</v>
      </c>
      <c r="L39" s="15" t="s">
        <v>17</v>
      </c>
      <c r="M39" s="15" t="s">
        <v>68</v>
      </c>
      <c r="N39" s="6">
        <v>510</v>
      </c>
      <c r="O39" s="6">
        <v>32</v>
      </c>
      <c r="P39" s="9">
        <v>18</v>
      </c>
      <c r="Q39" s="10">
        <f t="shared" si="1"/>
        <v>9180</v>
      </c>
      <c r="R39" t="s">
        <v>25</v>
      </c>
    </row>
    <row r="40" spans="1:18" x14ac:dyDescent="0.3">
      <c r="A40" s="15" t="s">
        <v>17</v>
      </c>
      <c r="B40" s="15" t="s">
        <v>42</v>
      </c>
      <c r="C40" s="15" t="s">
        <v>43</v>
      </c>
      <c r="D40" s="15" t="s">
        <v>21</v>
      </c>
      <c r="E40" s="15" t="s">
        <v>22</v>
      </c>
      <c r="F40">
        <v>896</v>
      </c>
      <c r="G40" s="18">
        <v>224</v>
      </c>
      <c r="H40" s="18">
        <v>25</v>
      </c>
      <c r="I40" s="18">
        <v>4</v>
      </c>
      <c r="J40" s="18">
        <v>1</v>
      </c>
      <c r="K40" s="18">
        <v>224</v>
      </c>
      <c r="L40" s="15" t="s">
        <v>17</v>
      </c>
      <c r="M40" s="15" t="s">
        <v>70</v>
      </c>
      <c r="N40" s="6">
        <v>896</v>
      </c>
      <c r="O40" s="6">
        <v>32</v>
      </c>
      <c r="P40" s="9">
        <v>18</v>
      </c>
      <c r="Q40" s="10">
        <f t="shared" si="1"/>
        <v>16128</v>
      </c>
      <c r="R40" t="s">
        <v>25</v>
      </c>
    </row>
    <row r="41" spans="1:18" x14ac:dyDescent="0.3">
      <c r="A41" s="15" t="s">
        <v>17</v>
      </c>
      <c r="B41" s="15" t="s">
        <v>42</v>
      </c>
      <c r="C41" s="15" t="s">
        <v>43</v>
      </c>
      <c r="D41" s="15" t="s">
        <v>21</v>
      </c>
      <c r="E41" s="15" t="s">
        <v>22</v>
      </c>
      <c r="F41">
        <v>432</v>
      </c>
      <c r="G41" s="18">
        <v>108</v>
      </c>
      <c r="H41" s="18">
        <v>11</v>
      </c>
      <c r="I41" s="18">
        <v>4</v>
      </c>
      <c r="J41" s="18">
        <v>1</v>
      </c>
      <c r="K41" s="18">
        <v>40</v>
      </c>
      <c r="L41" s="15" t="s">
        <v>17</v>
      </c>
      <c r="M41" s="15" t="s">
        <v>70</v>
      </c>
      <c r="N41" s="6">
        <v>432</v>
      </c>
      <c r="O41" s="6">
        <v>32</v>
      </c>
      <c r="P41" s="9">
        <v>18</v>
      </c>
      <c r="Q41" s="10">
        <f t="shared" si="1"/>
        <v>7776</v>
      </c>
      <c r="R41" t="s">
        <v>25</v>
      </c>
    </row>
    <row r="42" spans="1:18" x14ac:dyDescent="0.3">
      <c r="A42" s="15" t="s">
        <v>17</v>
      </c>
      <c r="B42" s="15" t="s">
        <v>42</v>
      </c>
      <c r="C42" s="15" t="s">
        <v>43</v>
      </c>
      <c r="D42" s="15" t="s">
        <v>21</v>
      </c>
      <c r="E42" s="15" t="s">
        <v>22</v>
      </c>
      <c r="F42">
        <v>1242</v>
      </c>
      <c r="G42" s="18">
        <v>621</v>
      </c>
      <c r="H42" s="18">
        <v>63</v>
      </c>
      <c r="I42" s="18">
        <v>2</v>
      </c>
      <c r="J42" s="18">
        <v>1</v>
      </c>
      <c r="K42" s="18">
        <v>621</v>
      </c>
      <c r="L42" s="15" t="s">
        <v>17</v>
      </c>
      <c r="M42" s="15" t="s">
        <v>69</v>
      </c>
      <c r="N42" s="6">
        <v>1242</v>
      </c>
      <c r="O42" s="6">
        <v>32</v>
      </c>
      <c r="P42" s="9">
        <v>18</v>
      </c>
      <c r="Q42" s="10">
        <f t="shared" si="1"/>
        <v>22356</v>
      </c>
      <c r="R42" t="s">
        <v>25</v>
      </c>
    </row>
    <row r="43" spans="1:18" x14ac:dyDescent="0.3">
      <c r="A43" s="15" t="s">
        <v>17</v>
      </c>
      <c r="B43" s="15" t="s">
        <v>42</v>
      </c>
      <c r="C43" s="15" t="s">
        <v>43</v>
      </c>
      <c r="D43" s="15" t="s">
        <v>21</v>
      </c>
      <c r="E43" s="15" t="s">
        <v>22</v>
      </c>
      <c r="F43">
        <v>1992</v>
      </c>
      <c r="G43" s="18">
        <v>498</v>
      </c>
      <c r="H43" s="18">
        <v>50</v>
      </c>
      <c r="I43" s="18">
        <v>4</v>
      </c>
      <c r="J43" s="18">
        <v>1</v>
      </c>
      <c r="K43" s="18">
        <v>498</v>
      </c>
      <c r="L43" s="15" t="s">
        <v>17</v>
      </c>
      <c r="M43" s="15" t="s">
        <v>70</v>
      </c>
      <c r="N43" s="6">
        <v>1992</v>
      </c>
      <c r="O43" s="6">
        <v>32</v>
      </c>
      <c r="P43" s="9">
        <v>18</v>
      </c>
      <c r="Q43" s="10">
        <f t="shared" si="1"/>
        <v>35856</v>
      </c>
      <c r="R43" t="s">
        <v>25</v>
      </c>
    </row>
    <row r="44" spans="1:18" x14ac:dyDescent="0.3">
      <c r="A44" s="15" t="s">
        <v>17</v>
      </c>
      <c r="B44" s="15" t="s">
        <v>42</v>
      </c>
      <c r="C44" s="15" t="s">
        <v>43</v>
      </c>
      <c r="D44" s="15" t="s">
        <v>21</v>
      </c>
      <c r="E44" s="15" t="s">
        <v>22</v>
      </c>
      <c r="F44">
        <v>478</v>
      </c>
      <c r="G44" s="18">
        <v>239</v>
      </c>
      <c r="H44" s="18">
        <v>25</v>
      </c>
      <c r="I44" s="18">
        <v>2</v>
      </c>
      <c r="J44" s="18">
        <v>1</v>
      </c>
      <c r="K44" s="18">
        <v>239</v>
      </c>
      <c r="L44" s="15" t="s">
        <v>17</v>
      </c>
      <c r="M44" s="15" t="s">
        <v>69</v>
      </c>
      <c r="N44" s="6">
        <v>478</v>
      </c>
      <c r="O44" s="6">
        <v>32</v>
      </c>
      <c r="P44" s="9">
        <v>18</v>
      </c>
      <c r="Q44" s="10">
        <f t="shared" si="1"/>
        <v>8604</v>
      </c>
      <c r="R44" t="s">
        <v>25</v>
      </c>
    </row>
    <row r="45" spans="1:18" x14ac:dyDescent="0.3">
      <c r="A45" s="15" t="s">
        <v>17</v>
      </c>
      <c r="B45" s="15" t="s">
        <v>42</v>
      </c>
      <c r="C45" s="15" t="s">
        <v>43</v>
      </c>
      <c r="D45" s="15" t="s">
        <v>21</v>
      </c>
      <c r="E45" s="15" t="s">
        <v>22</v>
      </c>
      <c r="F45">
        <v>165</v>
      </c>
      <c r="G45" s="18">
        <v>55</v>
      </c>
      <c r="H45" s="18">
        <v>6</v>
      </c>
      <c r="I45" s="18">
        <v>3</v>
      </c>
      <c r="J45" s="18">
        <v>1</v>
      </c>
      <c r="K45" s="18">
        <v>55</v>
      </c>
      <c r="L45" s="15" t="s">
        <v>17</v>
      </c>
      <c r="M45" s="15" t="s">
        <v>68</v>
      </c>
      <c r="N45" s="6">
        <v>165</v>
      </c>
      <c r="O45" s="6">
        <v>32</v>
      </c>
      <c r="P45" s="9">
        <v>18</v>
      </c>
      <c r="Q45" s="10">
        <f t="shared" si="1"/>
        <v>2970</v>
      </c>
      <c r="R45" t="s">
        <v>25</v>
      </c>
    </row>
    <row r="46" spans="1:18" x14ac:dyDescent="0.3">
      <c r="A46" s="15" t="s">
        <v>17</v>
      </c>
      <c r="B46" s="15" t="s">
        <v>42</v>
      </c>
      <c r="C46" s="15" t="s">
        <v>43</v>
      </c>
      <c r="D46" s="15" t="s">
        <v>21</v>
      </c>
      <c r="E46" s="15" t="s">
        <v>22</v>
      </c>
      <c r="F46">
        <v>338</v>
      </c>
      <c r="G46" s="18">
        <v>169</v>
      </c>
      <c r="H46" s="18">
        <v>17</v>
      </c>
      <c r="I46" s="18">
        <v>2</v>
      </c>
      <c r="J46" s="18">
        <v>1</v>
      </c>
      <c r="K46" s="18">
        <v>169</v>
      </c>
      <c r="L46" s="15" t="s">
        <v>17</v>
      </c>
      <c r="M46" s="15" t="s">
        <v>69</v>
      </c>
      <c r="N46" s="6">
        <v>338</v>
      </c>
      <c r="O46" s="6">
        <v>32</v>
      </c>
      <c r="P46" s="9">
        <v>18</v>
      </c>
      <c r="Q46" s="10">
        <f t="shared" si="1"/>
        <v>6084</v>
      </c>
      <c r="R46" t="s">
        <v>25</v>
      </c>
    </row>
    <row r="47" spans="1:18" x14ac:dyDescent="0.3">
      <c r="A47" s="15" t="s">
        <v>17</v>
      </c>
      <c r="B47" s="15" t="s">
        <v>42</v>
      </c>
      <c r="C47" s="15" t="s">
        <v>43</v>
      </c>
      <c r="D47" s="15" t="s">
        <v>21</v>
      </c>
      <c r="E47" s="15" t="s">
        <v>22</v>
      </c>
      <c r="F47">
        <v>1388</v>
      </c>
      <c r="G47" s="18">
        <v>347</v>
      </c>
      <c r="H47" s="18">
        <v>35</v>
      </c>
      <c r="I47" s="18">
        <v>4</v>
      </c>
      <c r="J47" s="18">
        <v>1</v>
      </c>
      <c r="K47" s="18">
        <v>347</v>
      </c>
      <c r="L47" s="15" t="s">
        <v>17</v>
      </c>
      <c r="M47" s="15" t="s">
        <v>70</v>
      </c>
      <c r="N47" s="6">
        <v>1388</v>
      </c>
      <c r="O47" s="6">
        <v>32</v>
      </c>
      <c r="P47" s="9">
        <v>18</v>
      </c>
      <c r="Q47" s="10">
        <f t="shared" si="1"/>
        <v>24984</v>
      </c>
      <c r="R47" t="s">
        <v>25</v>
      </c>
    </row>
    <row r="48" spans="1:18" x14ac:dyDescent="0.3">
      <c r="A48" s="15" t="s">
        <v>17</v>
      </c>
      <c r="B48" s="15" t="s">
        <v>42</v>
      </c>
      <c r="C48" s="15" t="s">
        <v>43</v>
      </c>
      <c r="D48" s="15" t="s">
        <v>21</v>
      </c>
      <c r="E48" s="15" t="s">
        <v>22</v>
      </c>
      <c r="F48">
        <v>534</v>
      </c>
      <c r="G48" s="18">
        <v>267</v>
      </c>
      <c r="H48" s="18">
        <v>27</v>
      </c>
      <c r="I48" s="18">
        <v>2</v>
      </c>
      <c r="J48" s="18">
        <v>1</v>
      </c>
      <c r="K48" s="18">
        <v>267</v>
      </c>
      <c r="L48" s="15" t="s">
        <v>17</v>
      </c>
      <c r="M48" s="15" t="s">
        <v>69</v>
      </c>
      <c r="N48" s="6">
        <v>534</v>
      </c>
      <c r="O48" s="6">
        <v>32</v>
      </c>
      <c r="P48" s="9">
        <v>18</v>
      </c>
      <c r="Q48" s="10">
        <f t="shared" si="1"/>
        <v>9612</v>
      </c>
      <c r="R48" t="s">
        <v>25</v>
      </c>
    </row>
    <row r="49" spans="1:18" x14ac:dyDescent="0.3">
      <c r="A49" s="15" t="s">
        <v>17</v>
      </c>
      <c r="B49" s="15" t="s">
        <v>42</v>
      </c>
      <c r="C49" s="15" t="s">
        <v>43</v>
      </c>
      <c r="D49" s="15" t="s">
        <v>21</v>
      </c>
      <c r="E49" s="15" t="s">
        <v>22</v>
      </c>
      <c r="F49">
        <v>47</v>
      </c>
      <c r="G49" s="18">
        <v>47</v>
      </c>
      <c r="H49" s="18">
        <v>5</v>
      </c>
      <c r="I49" s="18">
        <v>1</v>
      </c>
      <c r="J49" s="18">
        <v>1</v>
      </c>
      <c r="K49" s="18">
        <v>47</v>
      </c>
      <c r="L49" s="15" t="s">
        <v>17</v>
      </c>
      <c r="M49" s="15" t="s">
        <v>69</v>
      </c>
      <c r="N49" s="6">
        <v>47</v>
      </c>
      <c r="O49" s="6">
        <v>32</v>
      </c>
      <c r="P49" s="9">
        <v>18</v>
      </c>
      <c r="Q49" s="10">
        <f t="shared" si="1"/>
        <v>846</v>
      </c>
      <c r="R49" t="s">
        <v>25</v>
      </c>
    </row>
    <row r="50" spans="1:18" x14ac:dyDescent="0.3">
      <c r="A50" s="15" t="s">
        <v>17</v>
      </c>
      <c r="B50" s="15" t="s">
        <v>42</v>
      </c>
      <c r="C50" s="15" t="s">
        <v>43</v>
      </c>
      <c r="D50" s="15" t="s">
        <v>21</v>
      </c>
      <c r="E50" s="15" t="s">
        <v>22</v>
      </c>
      <c r="F50">
        <v>456</v>
      </c>
      <c r="G50" s="18">
        <v>114</v>
      </c>
      <c r="H50" s="18">
        <v>46</v>
      </c>
      <c r="I50" s="18">
        <v>4</v>
      </c>
      <c r="J50" s="18">
        <v>1</v>
      </c>
      <c r="K50" s="18">
        <v>114</v>
      </c>
      <c r="L50" s="15" t="s">
        <v>17</v>
      </c>
      <c r="M50" s="15" t="s">
        <v>70</v>
      </c>
      <c r="N50" s="6">
        <v>456</v>
      </c>
      <c r="O50" s="6">
        <v>32</v>
      </c>
      <c r="P50" s="9">
        <v>18</v>
      </c>
      <c r="Q50" s="10">
        <f t="shared" si="1"/>
        <v>8208</v>
      </c>
      <c r="R50" t="s">
        <v>25</v>
      </c>
    </row>
    <row r="51" spans="1:18" x14ac:dyDescent="0.3">
      <c r="A51" s="15" t="s">
        <v>17</v>
      </c>
      <c r="B51" s="15" t="s">
        <v>42</v>
      </c>
      <c r="C51" s="15" t="s">
        <v>43</v>
      </c>
      <c r="D51" s="15" t="s">
        <v>21</v>
      </c>
      <c r="E51" s="15" t="s">
        <v>22</v>
      </c>
      <c r="F51">
        <v>284</v>
      </c>
      <c r="G51" s="18">
        <v>142</v>
      </c>
      <c r="H51" s="18">
        <v>13</v>
      </c>
      <c r="I51" s="18">
        <v>2</v>
      </c>
      <c r="J51" s="18">
        <v>1</v>
      </c>
      <c r="K51" s="18">
        <v>142</v>
      </c>
      <c r="L51" s="15" t="s">
        <v>17</v>
      </c>
      <c r="M51" s="15" t="s">
        <v>73</v>
      </c>
      <c r="N51" s="6">
        <v>284</v>
      </c>
      <c r="O51" s="6">
        <v>32</v>
      </c>
      <c r="P51" s="9">
        <v>18</v>
      </c>
      <c r="Q51" s="10">
        <f t="shared" si="1"/>
        <v>5112</v>
      </c>
      <c r="R51" t="s">
        <v>25</v>
      </c>
    </row>
    <row r="52" spans="1:18" x14ac:dyDescent="0.3">
      <c r="A52" s="15" t="s">
        <v>16</v>
      </c>
      <c r="B52" s="15" t="s">
        <v>74</v>
      </c>
      <c r="C52" s="15" t="s">
        <v>74</v>
      </c>
      <c r="D52" s="15" t="s">
        <v>21</v>
      </c>
      <c r="E52" s="15" t="s">
        <v>22</v>
      </c>
      <c r="F52">
        <v>144</v>
      </c>
      <c r="G52" s="18">
        <v>72</v>
      </c>
      <c r="H52" s="18">
        <v>8</v>
      </c>
      <c r="I52" s="18">
        <v>2</v>
      </c>
      <c r="J52" s="18">
        <v>1</v>
      </c>
      <c r="K52" s="18">
        <v>73</v>
      </c>
      <c r="L52" s="15" t="s">
        <v>15</v>
      </c>
      <c r="M52" s="15" t="s">
        <v>75</v>
      </c>
      <c r="N52" s="6">
        <v>144</v>
      </c>
      <c r="O52" s="6">
        <v>32</v>
      </c>
      <c r="P52" s="9">
        <v>14.5</v>
      </c>
      <c r="Q52" s="10">
        <f t="shared" si="1"/>
        <v>2088</v>
      </c>
      <c r="R52" t="s">
        <v>25</v>
      </c>
    </row>
    <row r="53" spans="1:18" x14ac:dyDescent="0.3">
      <c r="A53" s="15" t="s">
        <v>76</v>
      </c>
      <c r="B53" s="15" t="s">
        <v>77</v>
      </c>
      <c r="C53" s="15" t="s">
        <v>77</v>
      </c>
      <c r="D53" s="15" t="s">
        <v>21</v>
      </c>
      <c r="E53" s="15" t="s">
        <v>22</v>
      </c>
      <c r="F53">
        <v>1972</v>
      </c>
      <c r="G53" s="18">
        <v>986</v>
      </c>
      <c r="H53" s="18">
        <v>102</v>
      </c>
      <c r="I53" s="18">
        <v>2</v>
      </c>
      <c r="J53" s="18">
        <v>1</v>
      </c>
      <c r="K53" s="18">
        <v>986</v>
      </c>
      <c r="L53" s="15" t="s">
        <v>17</v>
      </c>
      <c r="M53" s="15" t="s">
        <v>62</v>
      </c>
      <c r="N53" s="6">
        <v>1972</v>
      </c>
      <c r="O53" s="6">
        <v>32</v>
      </c>
      <c r="P53" s="9">
        <v>17</v>
      </c>
      <c r="Q53" s="10">
        <f t="shared" si="1"/>
        <v>33524</v>
      </c>
      <c r="R53" t="s">
        <v>25</v>
      </c>
    </row>
    <row r="54" spans="1:18" x14ac:dyDescent="0.3">
      <c r="A54" s="15" t="s">
        <v>76</v>
      </c>
      <c r="B54" s="15" t="s">
        <v>77</v>
      </c>
      <c r="C54" s="15" t="s">
        <v>77</v>
      </c>
      <c r="D54" s="15" t="s">
        <v>21</v>
      </c>
      <c r="E54" s="15" t="s">
        <v>22</v>
      </c>
      <c r="F54">
        <v>1</v>
      </c>
      <c r="G54" s="18">
        <v>1</v>
      </c>
      <c r="H54" s="18">
        <v>1</v>
      </c>
      <c r="I54" s="18">
        <v>1</v>
      </c>
      <c r="J54" s="18">
        <v>1</v>
      </c>
      <c r="K54" s="18">
        <v>1</v>
      </c>
      <c r="L54" s="15" t="s">
        <v>17</v>
      </c>
      <c r="M54" s="15" t="s">
        <v>62</v>
      </c>
      <c r="N54" s="6">
        <v>1</v>
      </c>
      <c r="O54" s="6">
        <v>32</v>
      </c>
      <c r="P54" s="9">
        <v>17</v>
      </c>
      <c r="Q54" s="10">
        <f t="shared" si="1"/>
        <v>17</v>
      </c>
      <c r="R54" t="s">
        <v>25</v>
      </c>
    </row>
    <row r="55" spans="1:18" x14ac:dyDescent="0.3">
      <c r="A55" s="15" t="s">
        <v>76</v>
      </c>
      <c r="B55" s="15" t="s">
        <v>77</v>
      </c>
      <c r="C55" s="15" t="s">
        <v>77</v>
      </c>
      <c r="D55" s="15" t="s">
        <v>21</v>
      </c>
      <c r="E55" s="15" t="s">
        <v>22</v>
      </c>
      <c r="F55">
        <v>1</v>
      </c>
      <c r="G55" s="18">
        <v>1</v>
      </c>
      <c r="H55" s="18">
        <v>1</v>
      </c>
      <c r="I55" s="18">
        <v>1</v>
      </c>
      <c r="J55" s="18">
        <v>1</v>
      </c>
      <c r="K55" s="18">
        <v>1</v>
      </c>
      <c r="L55" s="15" t="s">
        <v>17</v>
      </c>
      <c r="M55" s="15" t="s">
        <v>62</v>
      </c>
      <c r="N55" s="6">
        <v>1</v>
      </c>
      <c r="O55" s="6">
        <v>32</v>
      </c>
      <c r="P55" s="9">
        <v>17</v>
      </c>
      <c r="Q55" s="10">
        <f t="shared" si="1"/>
        <v>17</v>
      </c>
      <c r="R55" t="s">
        <v>25</v>
      </c>
    </row>
    <row r="56" spans="1:18" x14ac:dyDescent="0.3">
      <c r="A56" s="15" t="s">
        <v>76</v>
      </c>
      <c r="B56" s="15" t="s">
        <v>77</v>
      </c>
      <c r="C56" s="15" t="s">
        <v>77</v>
      </c>
      <c r="D56" s="15" t="s">
        <v>21</v>
      </c>
      <c r="E56" s="15" t="s">
        <v>22</v>
      </c>
      <c r="F56">
        <v>3378</v>
      </c>
      <c r="G56" s="18">
        <v>1889</v>
      </c>
      <c r="H56" s="18">
        <v>3</v>
      </c>
      <c r="I56" s="18">
        <v>2</v>
      </c>
      <c r="J56" s="18">
        <v>1</v>
      </c>
      <c r="K56" s="18">
        <v>1889</v>
      </c>
      <c r="L56" s="15" t="s">
        <v>17</v>
      </c>
      <c r="M56" s="15" t="s">
        <v>62</v>
      </c>
      <c r="N56" s="6">
        <v>3378</v>
      </c>
      <c r="O56" s="6">
        <v>32</v>
      </c>
      <c r="P56" s="9">
        <v>17</v>
      </c>
      <c r="Q56" s="10">
        <f t="shared" si="1"/>
        <v>57426</v>
      </c>
      <c r="R56" t="s">
        <v>25</v>
      </c>
    </row>
    <row r="57" spans="1:18" x14ac:dyDescent="0.3">
      <c r="A57" s="15" t="s">
        <v>76</v>
      </c>
      <c r="B57" s="15" t="s">
        <v>77</v>
      </c>
      <c r="C57" s="15" t="s">
        <v>77</v>
      </c>
      <c r="D57" s="15" t="s">
        <v>21</v>
      </c>
      <c r="E57" s="15" t="s">
        <v>22</v>
      </c>
      <c r="F57">
        <v>2014</v>
      </c>
      <c r="G57" s="18">
        <v>1007</v>
      </c>
      <c r="H57" s="18">
        <v>118</v>
      </c>
      <c r="I57" s="18">
        <v>2</v>
      </c>
      <c r="J57" s="18">
        <v>1</v>
      </c>
      <c r="K57" s="18">
        <v>1007</v>
      </c>
      <c r="L57" s="15" t="s">
        <v>17</v>
      </c>
      <c r="M57" s="15" t="s">
        <v>62</v>
      </c>
      <c r="N57" s="6">
        <v>2014</v>
      </c>
      <c r="O57" s="6">
        <v>32</v>
      </c>
      <c r="P57" s="9">
        <v>17</v>
      </c>
      <c r="Q57" s="10">
        <f t="shared" si="1"/>
        <v>34238</v>
      </c>
      <c r="R57" t="s">
        <v>25</v>
      </c>
    </row>
    <row r="58" spans="1:18" x14ac:dyDescent="0.3">
      <c r="A58" s="15" t="s">
        <v>45</v>
      </c>
      <c r="B58" s="15" t="s">
        <v>46</v>
      </c>
      <c r="C58" s="15" t="s">
        <v>47</v>
      </c>
      <c r="D58" s="15" t="s">
        <v>21</v>
      </c>
      <c r="E58" s="15" t="s">
        <v>22</v>
      </c>
      <c r="F58">
        <v>8</v>
      </c>
      <c r="G58" s="18">
        <v>4</v>
      </c>
      <c r="H58" s="18">
        <v>4</v>
      </c>
      <c r="I58" s="18">
        <v>2</v>
      </c>
      <c r="J58" s="18">
        <v>1</v>
      </c>
      <c r="K58" s="18">
        <v>4</v>
      </c>
      <c r="L58" s="15" t="s">
        <v>17</v>
      </c>
      <c r="M58" s="15" t="s">
        <v>48</v>
      </c>
      <c r="N58" s="6">
        <v>8</v>
      </c>
      <c r="O58" s="6">
        <v>28</v>
      </c>
      <c r="P58" s="9">
        <v>18</v>
      </c>
      <c r="Q58" s="10">
        <f t="shared" si="1"/>
        <v>144</v>
      </c>
      <c r="R58" t="s">
        <v>25</v>
      </c>
    </row>
    <row r="59" spans="1:18" x14ac:dyDescent="0.3">
      <c r="A59" s="15" t="s">
        <v>45</v>
      </c>
      <c r="B59" s="15" t="s">
        <v>46</v>
      </c>
      <c r="C59" s="15" t="s">
        <v>47</v>
      </c>
      <c r="D59" s="15" t="s">
        <v>21</v>
      </c>
      <c r="E59" s="15" t="s">
        <v>22</v>
      </c>
      <c r="F59">
        <v>876</v>
      </c>
      <c r="G59" s="18">
        <v>292</v>
      </c>
      <c r="H59" s="18">
        <v>292</v>
      </c>
      <c r="I59" s="18">
        <v>3</v>
      </c>
      <c r="J59" s="18">
        <v>1</v>
      </c>
      <c r="K59" s="18">
        <v>292</v>
      </c>
      <c r="L59" s="15" t="s">
        <v>17</v>
      </c>
      <c r="M59" s="15" t="s">
        <v>49</v>
      </c>
      <c r="N59" s="6">
        <v>876</v>
      </c>
      <c r="O59" s="6">
        <v>28</v>
      </c>
      <c r="P59" s="9">
        <v>18</v>
      </c>
      <c r="Q59" s="10">
        <f t="shared" si="1"/>
        <v>15768</v>
      </c>
      <c r="R59" t="s">
        <v>25</v>
      </c>
    </row>
    <row r="60" spans="1:18" x14ac:dyDescent="0.3">
      <c r="A60" s="15" t="s">
        <v>45</v>
      </c>
      <c r="B60" s="15" t="s">
        <v>46</v>
      </c>
      <c r="C60" s="15" t="s">
        <v>47</v>
      </c>
      <c r="D60" s="15" t="s">
        <v>21</v>
      </c>
      <c r="E60" s="15" t="s">
        <v>22</v>
      </c>
      <c r="F60">
        <v>444</v>
      </c>
      <c r="G60" s="18">
        <v>111</v>
      </c>
      <c r="H60" s="18">
        <v>111</v>
      </c>
      <c r="I60" s="18">
        <v>4</v>
      </c>
      <c r="J60" s="18">
        <v>1</v>
      </c>
      <c r="K60" s="18">
        <v>111</v>
      </c>
      <c r="L60" s="15" t="s">
        <v>17</v>
      </c>
      <c r="M60" s="15" t="s">
        <v>50</v>
      </c>
      <c r="N60" s="6">
        <v>444</v>
      </c>
      <c r="O60" s="6">
        <v>28</v>
      </c>
      <c r="P60" s="9">
        <v>18</v>
      </c>
      <c r="Q60" s="10">
        <f t="shared" si="1"/>
        <v>7992</v>
      </c>
      <c r="R60" t="s">
        <v>25</v>
      </c>
    </row>
    <row r="61" spans="1:18" x14ac:dyDescent="0.3">
      <c r="A61" s="15" t="s">
        <v>45</v>
      </c>
      <c r="B61" s="15" t="s">
        <v>46</v>
      </c>
      <c r="C61" s="15" t="s">
        <v>47</v>
      </c>
      <c r="D61" s="15" t="s">
        <v>21</v>
      </c>
      <c r="E61" s="15" t="s">
        <v>22</v>
      </c>
      <c r="F61">
        <v>6</v>
      </c>
      <c r="G61" s="18">
        <v>3</v>
      </c>
      <c r="H61" s="18">
        <v>3</v>
      </c>
      <c r="I61" s="18">
        <v>2</v>
      </c>
      <c r="J61" s="18">
        <v>1</v>
      </c>
      <c r="K61" s="18">
        <v>3</v>
      </c>
      <c r="L61" s="15" t="s">
        <v>17</v>
      </c>
      <c r="M61" s="15" t="s">
        <v>48</v>
      </c>
      <c r="N61" s="6">
        <v>6</v>
      </c>
      <c r="O61" s="6">
        <v>28</v>
      </c>
      <c r="P61" s="9">
        <v>18</v>
      </c>
      <c r="Q61" s="10">
        <f t="shared" si="1"/>
        <v>108</v>
      </c>
      <c r="R61" t="s">
        <v>25</v>
      </c>
    </row>
    <row r="62" spans="1:18" x14ac:dyDescent="0.3">
      <c r="A62" s="15" t="s">
        <v>45</v>
      </c>
      <c r="B62" s="15" t="s">
        <v>46</v>
      </c>
      <c r="C62" s="15" t="s">
        <v>47</v>
      </c>
      <c r="D62" s="15" t="s">
        <v>21</v>
      </c>
      <c r="E62" s="15" t="s">
        <v>22</v>
      </c>
      <c r="F62">
        <v>765</v>
      </c>
      <c r="G62" s="18">
        <v>255</v>
      </c>
      <c r="H62" s="18">
        <v>255</v>
      </c>
      <c r="I62" s="18">
        <v>3</v>
      </c>
      <c r="J62" s="18">
        <v>1</v>
      </c>
      <c r="K62" s="18">
        <v>255</v>
      </c>
      <c r="L62" s="15" t="s">
        <v>17</v>
      </c>
      <c r="M62" s="15" t="s">
        <v>49</v>
      </c>
      <c r="N62" s="6">
        <v>765</v>
      </c>
      <c r="O62" s="6">
        <v>28</v>
      </c>
      <c r="P62" s="9">
        <v>18</v>
      </c>
      <c r="Q62" s="10">
        <f t="shared" si="1"/>
        <v>13770</v>
      </c>
      <c r="R62" t="s">
        <v>25</v>
      </c>
    </row>
    <row r="63" spans="1:18" x14ac:dyDescent="0.3">
      <c r="A63" s="15" t="s">
        <v>45</v>
      </c>
      <c r="B63" s="15" t="s">
        <v>46</v>
      </c>
      <c r="C63" s="15" t="s">
        <v>47</v>
      </c>
      <c r="D63" s="15" t="s">
        <v>21</v>
      </c>
      <c r="E63" s="15" t="s">
        <v>22</v>
      </c>
      <c r="F63">
        <v>380</v>
      </c>
      <c r="G63" s="18">
        <v>95</v>
      </c>
      <c r="H63" s="18">
        <v>95</v>
      </c>
      <c r="I63" s="18">
        <v>4</v>
      </c>
      <c r="J63" s="18">
        <v>1</v>
      </c>
      <c r="K63" s="18">
        <v>95</v>
      </c>
      <c r="L63" s="15" t="s">
        <v>17</v>
      </c>
      <c r="M63" s="15" t="s">
        <v>50</v>
      </c>
      <c r="N63" s="6">
        <v>380</v>
      </c>
      <c r="O63" s="6">
        <v>28</v>
      </c>
      <c r="P63" s="9">
        <v>18</v>
      </c>
      <c r="Q63" s="10">
        <f t="shared" si="1"/>
        <v>6840</v>
      </c>
      <c r="R63" t="s">
        <v>25</v>
      </c>
    </row>
    <row r="64" spans="1:18" x14ac:dyDescent="0.3">
      <c r="A64" s="15" t="s">
        <v>17</v>
      </c>
      <c r="B64" s="15" t="s">
        <v>46</v>
      </c>
      <c r="C64" s="15" t="s">
        <v>47</v>
      </c>
      <c r="D64" s="15" t="s">
        <v>21</v>
      </c>
      <c r="E64" s="15" t="s">
        <v>22</v>
      </c>
      <c r="F64">
        <v>8</v>
      </c>
      <c r="G64" s="18">
        <v>4</v>
      </c>
      <c r="H64" s="18">
        <v>4</v>
      </c>
      <c r="I64" s="18">
        <v>2</v>
      </c>
      <c r="J64" s="18">
        <v>1</v>
      </c>
      <c r="K64" s="18">
        <v>4</v>
      </c>
      <c r="L64" s="15" t="s">
        <v>19</v>
      </c>
      <c r="M64" s="15" t="s">
        <v>48</v>
      </c>
      <c r="N64" s="6">
        <v>8</v>
      </c>
      <c r="O64" s="6">
        <v>28</v>
      </c>
      <c r="P64" s="9">
        <v>18</v>
      </c>
      <c r="Q64" s="10">
        <f t="shared" si="1"/>
        <v>144</v>
      </c>
      <c r="R64" t="s">
        <v>25</v>
      </c>
    </row>
    <row r="65" spans="1:18" x14ac:dyDescent="0.3">
      <c r="A65" s="15" t="s">
        <v>17</v>
      </c>
      <c r="B65" s="15" t="s">
        <v>46</v>
      </c>
      <c r="C65" s="15" t="s">
        <v>47</v>
      </c>
      <c r="D65" s="15" t="s">
        <v>21</v>
      </c>
      <c r="E65" s="15" t="s">
        <v>22</v>
      </c>
      <c r="F65">
        <v>717</v>
      </c>
      <c r="G65" s="18">
        <v>239</v>
      </c>
      <c r="H65" s="18">
        <v>239</v>
      </c>
      <c r="I65" s="18">
        <v>3</v>
      </c>
      <c r="J65" s="18">
        <v>1</v>
      </c>
      <c r="K65" s="18">
        <v>239</v>
      </c>
      <c r="L65" s="15" t="s">
        <v>19</v>
      </c>
      <c r="M65" s="15" t="s">
        <v>55</v>
      </c>
      <c r="N65" s="6">
        <v>717</v>
      </c>
      <c r="O65" s="6">
        <v>28</v>
      </c>
      <c r="P65" s="9">
        <v>18</v>
      </c>
      <c r="Q65" s="10">
        <f t="shared" si="1"/>
        <v>12906</v>
      </c>
      <c r="R65" t="s">
        <v>25</v>
      </c>
    </row>
    <row r="66" spans="1:18" x14ac:dyDescent="0.3">
      <c r="A66" s="15" t="s">
        <v>17</v>
      </c>
      <c r="B66" s="15" t="s">
        <v>46</v>
      </c>
      <c r="C66" s="15" t="s">
        <v>47</v>
      </c>
      <c r="D66" s="15" t="s">
        <v>21</v>
      </c>
      <c r="E66" s="15" t="s">
        <v>22</v>
      </c>
      <c r="F66">
        <v>360</v>
      </c>
      <c r="G66" s="18">
        <v>90</v>
      </c>
      <c r="H66" s="18">
        <v>90</v>
      </c>
      <c r="I66" s="18">
        <v>4</v>
      </c>
      <c r="J66" s="18">
        <v>1</v>
      </c>
      <c r="K66" s="18">
        <v>90</v>
      </c>
      <c r="L66" s="15" t="s">
        <v>19</v>
      </c>
      <c r="M66" s="15" t="s">
        <v>50</v>
      </c>
      <c r="N66" s="6">
        <v>360</v>
      </c>
      <c r="O66" s="6">
        <v>28</v>
      </c>
      <c r="P66" s="9">
        <v>18</v>
      </c>
      <c r="Q66" s="10">
        <f t="shared" si="1"/>
        <v>6480</v>
      </c>
      <c r="R66" t="s">
        <v>25</v>
      </c>
    </row>
    <row r="67" spans="1:18" x14ac:dyDescent="0.3">
      <c r="A67" s="15" t="s">
        <v>45</v>
      </c>
      <c r="B67" s="15" t="s">
        <v>46</v>
      </c>
      <c r="C67" s="15" t="s">
        <v>47</v>
      </c>
      <c r="D67" s="15" t="s">
        <v>21</v>
      </c>
      <c r="E67" s="15" t="s">
        <v>22</v>
      </c>
      <c r="F67">
        <v>12</v>
      </c>
      <c r="G67" s="18">
        <v>6</v>
      </c>
      <c r="H67" s="18">
        <v>6</v>
      </c>
      <c r="I67" s="18">
        <v>2</v>
      </c>
      <c r="J67" s="18">
        <v>1</v>
      </c>
      <c r="K67" s="18">
        <v>6</v>
      </c>
      <c r="L67" s="15" t="s">
        <v>17</v>
      </c>
      <c r="M67" s="15" t="s">
        <v>48</v>
      </c>
      <c r="N67" s="6">
        <v>12</v>
      </c>
      <c r="O67" s="6">
        <v>28</v>
      </c>
      <c r="P67" s="9">
        <v>18</v>
      </c>
      <c r="Q67" s="10">
        <f t="shared" si="1"/>
        <v>216</v>
      </c>
      <c r="R67" t="s">
        <v>25</v>
      </c>
    </row>
    <row r="68" spans="1:18" x14ac:dyDescent="0.3">
      <c r="A68" s="15" t="s">
        <v>45</v>
      </c>
      <c r="B68" s="15" t="s">
        <v>46</v>
      </c>
      <c r="C68" s="15" t="s">
        <v>47</v>
      </c>
      <c r="D68" s="15" t="s">
        <v>21</v>
      </c>
      <c r="E68" s="15" t="s">
        <v>22</v>
      </c>
      <c r="F68">
        <v>1026</v>
      </c>
      <c r="G68" s="18">
        <v>342</v>
      </c>
      <c r="H68" s="18">
        <v>342</v>
      </c>
      <c r="I68" s="18">
        <v>3</v>
      </c>
      <c r="J68" s="18">
        <v>1</v>
      </c>
      <c r="K68" s="18">
        <v>342</v>
      </c>
      <c r="L68" s="15" t="s">
        <v>17</v>
      </c>
      <c r="M68" s="15" t="s">
        <v>49</v>
      </c>
      <c r="N68" s="6">
        <v>1026</v>
      </c>
      <c r="O68" s="6">
        <v>28</v>
      </c>
      <c r="P68" s="9">
        <v>18</v>
      </c>
      <c r="Q68" s="10">
        <f t="shared" si="1"/>
        <v>18468</v>
      </c>
      <c r="R68" t="s">
        <v>25</v>
      </c>
    </row>
    <row r="69" spans="1:18" x14ac:dyDescent="0.3">
      <c r="A69" s="15" t="s">
        <v>45</v>
      </c>
      <c r="B69" s="15" t="s">
        <v>46</v>
      </c>
      <c r="C69" s="15" t="s">
        <v>47</v>
      </c>
      <c r="D69" s="15" t="s">
        <v>21</v>
      </c>
      <c r="E69" s="15" t="s">
        <v>22</v>
      </c>
      <c r="F69">
        <v>516</v>
      </c>
      <c r="G69" s="18">
        <v>129</v>
      </c>
      <c r="H69" s="18">
        <v>129</v>
      </c>
      <c r="I69" s="18">
        <v>4</v>
      </c>
      <c r="J69" s="18">
        <v>1</v>
      </c>
      <c r="K69" s="18">
        <v>129</v>
      </c>
      <c r="L69" s="15" t="s">
        <v>17</v>
      </c>
      <c r="M69" s="15" t="s">
        <v>50</v>
      </c>
      <c r="N69" s="6">
        <v>516</v>
      </c>
      <c r="O69" s="6">
        <v>28</v>
      </c>
      <c r="P69" s="9">
        <v>18</v>
      </c>
      <c r="Q69" s="10">
        <f t="shared" si="1"/>
        <v>9288</v>
      </c>
      <c r="R69" t="s">
        <v>25</v>
      </c>
    </row>
    <row r="70" spans="1:18" x14ac:dyDescent="0.3">
      <c r="A70" s="15" t="s">
        <v>17</v>
      </c>
      <c r="B70" s="15" t="s">
        <v>46</v>
      </c>
      <c r="C70" s="15" t="s">
        <v>47</v>
      </c>
      <c r="D70" s="15" t="s">
        <v>21</v>
      </c>
      <c r="E70" s="15" t="s">
        <v>22</v>
      </c>
      <c r="F70">
        <v>10</v>
      </c>
      <c r="G70" s="18">
        <v>5</v>
      </c>
      <c r="H70" s="18">
        <v>5</v>
      </c>
      <c r="I70" s="18">
        <v>2</v>
      </c>
      <c r="J70" s="18">
        <v>1</v>
      </c>
      <c r="K70" s="18">
        <v>5</v>
      </c>
      <c r="L70" s="15" t="s">
        <v>19</v>
      </c>
      <c r="M70" s="15" t="s">
        <v>48</v>
      </c>
      <c r="N70" s="6">
        <v>10</v>
      </c>
      <c r="O70" s="6">
        <v>28</v>
      </c>
      <c r="P70" s="9">
        <v>18</v>
      </c>
      <c r="Q70" s="10">
        <f t="shared" si="1"/>
        <v>180</v>
      </c>
      <c r="R70" t="s">
        <v>25</v>
      </c>
    </row>
    <row r="71" spans="1:18" x14ac:dyDescent="0.3">
      <c r="A71" s="15" t="s">
        <v>17</v>
      </c>
      <c r="B71" s="15" t="s">
        <v>46</v>
      </c>
      <c r="C71" s="15" t="s">
        <v>47</v>
      </c>
      <c r="D71" s="15" t="s">
        <v>21</v>
      </c>
      <c r="E71" s="15" t="s">
        <v>22</v>
      </c>
      <c r="F71">
        <v>1317</v>
      </c>
      <c r="G71" s="18">
        <v>439</v>
      </c>
      <c r="H71" s="18">
        <v>439</v>
      </c>
      <c r="I71" s="18">
        <v>3</v>
      </c>
      <c r="J71" s="18">
        <v>1</v>
      </c>
      <c r="K71" s="18">
        <v>439</v>
      </c>
      <c r="L71" s="15" t="s">
        <v>19</v>
      </c>
      <c r="M71" s="15" t="s">
        <v>55</v>
      </c>
      <c r="N71" s="6">
        <v>1317</v>
      </c>
      <c r="O71" s="6">
        <v>28</v>
      </c>
      <c r="P71" s="9">
        <v>18</v>
      </c>
      <c r="Q71" s="10">
        <f t="shared" si="1"/>
        <v>23706</v>
      </c>
      <c r="R71" t="s">
        <v>25</v>
      </c>
    </row>
    <row r="72" spans="1:18" x14ac:dyDescent="0.3">
      <c r="A72" s="15" t="s">
        <v>17</v>
      </c>
      <c r="B72" s="15" t="s">
        <v>46</v>
      </c>
      <c r="C72" s="15" t="s">
        <v>47</v>
      </c>
      <c r="D72" s="15" t="s">
        <v>21</v>
      </c>
      <c r="E72" s="15" t="s">
        <v>22</v>
      </c>
      <c r="F72">
        <v>660</v>
      </c>
      <c r="G72" s="18">
        <v>165</v>
      </c>
      <c r="H72" s="18">
        <v>165</v>
      </c>
      <c r="I72" s="18">
        <v>4</v>
      </c>
      <c r="J72" s="18">
        <v>1</v>
      </c>
      <c r="K72" s="18">
        <v>165</v>
      </c>
      <c r="L72" s="15" t="s">
        <v>19</v>
      </c>
      <c r="M72" s="15" t="s">
        <v>50</v>
      </c>
      <c r="N72" s="6">
        <v>660</v>
      </c>
      <c r="O72" s="6">
        <v>28</v>
      </c>
      <c r="P72" s="9">
        <v>18</v>
      </c>
      <c r="Q72" s="10">
        <f t="shared" si="1"/>
        <v>11880</v>
      </c>
      <c r="R72" t="s">
        <v>25</v>
      </c>
    </row>
    <row r="73" spans="1:18" x14ac:dyDescent="0.3">
      <c r="A73" s="15" t="s">
        <v>17</v>
      </c>
      <c r="B73" s="15" t="s">
        <v>46</v>
      </c>
      <c r="C73" s="15" t="s">
        <v>47</v>
      </c>
      <c r="D73" s="15" t="s">
        <v>21</v>
      </c>
      <c r="E73" s="15" t="s">
        <v>22</v>
      </c>
      <c r="F73">
        <v>10</v>
      </c>
      <c r="G73" s="18">
        <v>5</v>
      </c>
      <c r="H73" s="18">
        <v>5</v>
      </c>
      <c r="I73" s="18">
        <v>2</v>
      </c>
      <c r="J73" s="18">
        <v>1</v>
      </c>
      <c r="K73" s="18">
        <v>5</v>
      </c>
      <c r="L73" s="15" t="s">
        <v>19</v>
      </c>
      <c r="M73" s="15" t="s">
        <v>48</v>
      </c>
      <c r="N73" s="6">
        <v>10</v>
      </c>
      <c r="O73" s="6">
        <v>28</v>
      </c>
      <c r="P73" s="9">
        <v>18</v>
      </c>
      <c r="Q73" s="10">
        <f t="shared" si="1"/>
        <v>180</v>
      </c>
      <c r="R73" t="s">
        <v>25</v>
      </c>
    </row>
    <row r="74" spans="1:18" x14ac:dyDescent="0.3">
      <c r="A74" s="15" t="s">
        <v>17</v>
      </c>
      <c r="B74" s="15" t="s">
        <v>46</v>
      </c>
      <c r="C74" s="15" t="s">
        <v>47</v>
      </c>
      <c r="D74" s="15" t="s">
        <v>21</v>
      </c>
      <c r="E74" s="15" t="s">
        <v>22</v>
      </c>
      <c r="F74">
        <v>1098</v>
      </c>
      <c r="G74" s="18">
        <v>366</v>
      </c>
      <c r="H74" s="18">
        <v>366</v>
      </c>
      <c r="I74" s="18">
        <v>3</v>
      </c>
      <c r="J74" s="18">
        <v>1</v>
      </c>
      <c r="K74" s="18">
        <v>366</v>
      </c>
      <c r="L74" s="15" t="s">
        <v>19</v>
      </c>
      <c r="M74" s="15" t="s">
        <v>55</v>
      </c>
      <c r="N74" s="6">
        <v>1098</v>
      </c>
      <c r="O74" s="6">
        <v>28</v>
      </c>
      <c r="P74" s="9">
        <v>18</v>
      </c>
      <c r="Q74" s="10">
        <f t="shared" si="1"/>
        <v>19764</v>
      </c>
      <c r="R74" t="s">
        <v>25</v>
      </c>
    </row>
    <row r="75" spans="1:18" x14ac:dyDescent="0.3">
      <c r="A75" s="15" t="s">
        <v>17</v>
      </c>
      <c r="B75" s="15" t="s">
        <v>46</v>
      </c>
      <c r="C75" s="15" t="s">
        <v>47</v>
      </c>
      <c r="D75" s="15" t="s">
        <v>21</v>
      </c>
      <c r="E75" s="15" t="s">
        <v>22</v>
      </c>
      <c r="F75">
        <v>556</v>
      </c>
      <c r="G75" s="18">
        <v>139</v>
      </c>
      <c r="H75" s="18">
        <v>139</v>
      </c>
      <c r="I75" s="18">
        <v>4</v>
      </c>
      <c r="J75" s="18">
        <v>1</v>
      </c>
      <c r="K75" s="18">
        <v>139</v>
      </c>
      <c r="L75" s="15" t="s">
        <v>19</v>
      </c>
      <c r="M75" s="15" t="s">
        <v>50</v>
      </c>
      <c r="N75" s="6">
        <v>556</v>
      </c>
      <c r="O75" s="6">
        <v>28</v>
      </c>
      <c r="P75" s="9">
        <v>18</v>
      </c>
      <c r="Q75" s="10">
        <f t="shared" si="1"/>
        <v>10008</v>
      </c>
      <c r="R75" t="s">
        <v>25</v>
      </c>
    </row>
    <row r="76" spans="1:18" x14ac:dyDescent="0.3">
      <c r="A76" s="15" t="s">
        <v>17</v>
      </c>
      <c r="B76" s="15" t="s">
        <v>46</v>
      </c>
      <c r="C76" s="15" t="s">
        <v>47</v>
      </c>
      <c r="D76" s="15" t="s">
        <v>21</v>
      </c>
      <c r="E76" s="15" t="s">
        <v>22</v>
      </c>
      <c r="F76">
        <v>8</v>
      </c>
      <c r="G76" s="18">
        <v>4</v>
      </c>
      <c r="H76" s="18">
        <v>4</v>
      </c>
      <c r="I76" s="18">
        <v>2</v>
      </c>
      <c r="J76" s="18">
        <v>1</v>
      </c>
      <c r="K76" s="18">
        <v>4</v>
      </c>
      <c r="L76" s="15" t="s">
        <v>19</v>
      </c>
      <c r="M76" s="15" t="s">
        <v>48</v>
      </c>
      <c r="N76" s="6">
        <v>8</v>
      </c>
      <c r="O76" s="6">
        <v>28</v>
      </c>
      <c r="P76" s="9">
        <v>18</v>
      </c>
      <c r="Q76" s="10">
        <f t="shared" si="1"/>
        <v>144</v>
      </c>
      <c r="R76" t="s">
        <v>25</v>
      </c>
    </row>
    <row r="77" spans="1:18" x14ac:dyDescent="0.3">
      <c r="A77" s="15" t="s">
        <v>17</v>
      </c>
      <c r="B77" s="15" t="s">
        <v>46</v>
      </c>
      <c r="C77" s="15" t="s">
        <v>47</v>
      </c>
      <c r="D77" s="15" t="s">
        <v>21</v>
      </c>
      <c r="E77" s="15" t="s">
        <v>22</v>
      </c>
      <c r="F77">
        <v>885</v>
      </c>
      <c r="G77" s="18">
        <v>295</v>
      </c>
      <c r="H77" s="18">
        <v>295</v>
      </c>
      <c r="I77" s="18">
        <v>3</v>
      </c>
      <c r="J77" s="18">
        <v>1</v>
      </c>
      <c r="K77" s="18">
        <v>295</v>
      </c>
      <c r="L77" s="15" t="s">
        <v>19</v>
      </c>
      <c r="M77" s="15" t="s">
        <v>55</v>
      </c>
      <c r="N77" s="6">
        <v>885</v>
      </c>
      <c r="O77" s="6">
        <v>28</v>
      </c>
      <c r="P77" s="9">
        <v>18</v>
      </c>
      <c r="Q77" s="10">
        <f t="shared" si="1"/>
        <v>15930</v>
      </c>
      <c r="R77" t="s">
        <v>25</v>
      </c>
    </row>
    <row r="78" spans="1:18" x14ac:dyDescent="0.3">
      <c r="A78" s="15" t="s">
        <v>17</v>
      </c>
      <c r="B78" s="15" t="s">
        <v>46</v>
      </c>
      <c r="C78" s="15" t="s">
        <v>47</v>
      </c>
      <c r="D78" s="15" t="s">
        <v>21</v>
      </c>
      <c r="E78" s="15" t="s">
        <v>22</v>
      </c>
      <c r="F78">
        <v>440</v>
      </c>
      <c r="G78" s="18">
        <v>110</v>
      </c>
      <c r="H78" s="18">
        <v>110</v>
      </c>
      <c r="I78" s="18">
        <v>4</v>
      </c>
      <c r="J78" s="18">
        <v>1</v>
      </c>
      <c r="K78" s="18">
        <v>110</v>
      </c>
      <c r="L78" s="15" t="s">
        <v>19</v>
      </c>
      <c r="M78" s="15" t="s">
        <v>50</v>
      </c>
      <c r="N78" s="6">
        <v>440</v>
      </c>
      <c r="O78" s="6">
        <v>28</v>
      </c>
      <c r="P78" s="9">
        <v>18</v>
      </c>
      <c r="Q78" s="10">
        <f t="shared" si="1"/>
        <v>7920</v>
      </c>
      <c r="R78" t="s">
        <v>25</v>
      </c>
    </row>
    <row r="79" spans="1:18" x14ac:dyDescent="0.3">
      <c r="A79" s="15" t="s">
        <v>17</v>
      </c>
      <c r="B79" s="15" t="s">
        <v>46</v>
      </c>
      <c r="C79" s="15" t="s">
        <v>47</v>
      </c>
      <c r="D79" s="15" t="s">
        <v>21</v>
      </c>
      <c r="E79" s="15" t="s">
        <v>22</v>
      </c>
      <c r="F79">
        <v>10</v>
      </c>
      <c r="G79" s="18">
        <v>5</v>
      </c>
      <c r="H79" s="18">
        <v>5</v>
      </c>
      <c r="I79" s="18">
        <v>2</v>
      </c>
      <c r="J79" s="18">
        <v>1</v>
      </c>
      <c r="K79" s="18">
        <v>5</v>
      </c>
      <c r="L79" s="15" t="s">
        <v>19</v>
      </c>
      <c r="M79" s="15" t="s">
        <v>48</v>
      </c>
      <c r="N79" s="6">
        <v>10</v>
      </c>
      <c r="O79" s="6">
        <v>28</v>
      </c>
      <c r="P79" s="9">
        <v>18</v>
      </c>
      <c r="Q79" s="10">
        <f t="shared" si="1"/>
        <v>180</v>
      </c>
      <c r="R79" t="s">
        <v>25</v>
      </c>
    </row>
    <row r="80" spans="1:18" x14ac:dyDescent="0.3">
      <c r="A80" s="15" t="s">
        <v>17</v>
      </c>
      <c r="B80" s="15" t="s">
        <v>46</v>
      </c>
      <c r="C80" s="15" t="s">
        <v>47</v>
      </c>
      <c r="D80" s="15" t="s">
        <v>21</v>
      </c>
      <c r="E80" s="15" t="s">
        <v>22</v>
      </c>
      <c r="F80">
        <v>909</v>
      </c>
      <c r="G80" s="18">
        <v>909</v>
      </c>
      <c r="H80" s="18">
        <v>909</v>
      </c>
      <c r="I80" s="18">
        <v>3</v>
      </c>
      <c r="J80" s="18">
        <v>1</v>
      </c>
      <c r="K80" s="18">
        <v>909</v>
      </c>
      <c r="L80" s="15" t="s">
        <v>19</v>
      </c>
      <c r="M80" s="15" t="s">
        <v>55</v>
      </c>
      <c r="N80" s="6">
        <v>909</v>
      </c>
      <c r="O80" s="6">
        <v>28</v>
      </c>
      <c r="P80" s="9">
        <v>18</v>
      </c>
      <c r="Q80" s="10">
        <f t="shared" si="1"/>
        <v>16362</v>
      </c>
      <c r="R80" t="s">
        <v>25</v>
      </c>
    </row>
    <row r="81" spans="1:18" x14ac:dyDescent="0.3">
      <c r="A81" s="15" t="s">
        <v>17</v>
      </c>
      <c r="B81" s="15" t="s">
        <v>46</v>
      </c>
      <c r="C81" s="15" t="s">
        <v>47</v>
      </c>
      <c r="D81" s="15" t="s">
        <v>21</v>
      </c>
      <c r="E81" s="15" t="s">
        <v>22</v>
      </c>
      <c r="F81">
        <v>456</v>
      </c>
      <c r="G81" s="18">
        <v>114</v>
      </c>
      <c r="H81" s="18">
        <v>114</v>
      </c>
      <c r="I81" s="18">
        <v>4</v>
      </c>
      <c r="J81" s="18">
        <v>1</v>
      </c>
      <c r="K81" s="18">
        <v>114</v>
      </c>
      <c r="L81" s="15" t="s">
        <v>19</v>
      </c>
      <c r="M81" s="15" t="s">
        <v>50</v>
      </c>
      <c r="N81" s="6">
        <v>456</v>
      </c>
      <c r="O81" s="6">
        <v>28</v>
      </c>
      <c r="P81" s="9">
        <v>18</v>
      </c>
      <c r="Q81" s="10">
        <f t="shared" si="1"/>
        <v>8208</v>
      </c>
      <c r="R81" t="s">
        <v>25</v>
      </c>
    </row>
    <row r="82" spans="1:18" x14ac:dyDescent="0.3">
      <c r="A82" s="15" t="s">
        <v>17</v>
      </c>
      <c r="B82" s="15" t="s">
        <v>46</v>
      </c>
      <c r="C82" s="15" t="s">
        <v>47</v>
      </c>
      <c r="D82" s="15" t="s">
        <v>21</v>
      </c>
      <c r="E82" s="15" t="s">
        <v>22</v>
      </c>
      <c r="F82">
        <v>6</v>
      </c>
      <c r="G82" s="18">
        <v>3</v>
      </c>
      <c r="H82" s="18">
        <v>3</v>
      </c>
      <c r="I82" s="18">
        <v>2</v>
      </c>
      <c r="J82" s="18">
        <v>1</v>
      </c>
      <c r="K82" s="18">
        <v>3</v>
      </c>
      <c r="L82" s="15" t="s">
        <v>19</v>
      </c>
      <c r="M82" s="15" t="s">
        <v>48</v>
      </c>
      <c r="N82" s="6">
        <v>6</v>
      </c>
      <c r="O82" s="6">
        <v>28</v>
      </c>
      <c r="P82" s="9">
        <v>18</v>
      </c>
      <c r="Q82" s="10">
        <f t="shared" si="1"/>
        <v>108</v>
      </c>
      <c r="R82" t="s">
        <v>25</v>
      </c>
    </row>
    <row r="83" spans="1:18" x14ac:dyDescent="0.3">
      <c r="A83" s="15" t="s">
        <v>17</v>
      </c>
      <c r="B83" s="15" t="s">
        <v>46</v>
      </c>
      <c r="C83" s="15" t="s">
        <v>47</v>
      </c>
      <c r="D83" s="15" t="s">
        <v>21</v>
      </c>
      <c r="E83" s="15" t="s">
        <v>22</v>
      </c>
      <c r="F83">
        <v>759</v>
      </c>
      <c r="G83" s="18">
        <v>253</v>
      </c>
      <c r="H83" s="18">
        <v>253</v>
      </c>
      <c r="I83" s="18">
        <v>3</v>
      </c>
      <c r="J83" s="18">
        <v>1</v>
      </c>
      <c r="K83" s="18">
        <v>253</v>
      </c>
      <c r="L83" s="15" t="s">
        <v>19</v>
      </c>
      <c r="M83" s="15" t="s">
        <v>55</v>
      </c>
      <c r="N83" s="6">
        <v>759</v>
      </c>
      <c r="O83" s="6">
        <v>28</v>
      </c>
      <c r="P83" s="9">
        <v>18</v>
      </c>
      <c r="Q83" s="10">
        <f t="shared" si="1"/>
        <v>13662</v>
      </c>
      <c r="R83" t="s">
        <v>25</v>
      </c>
    </row>
    <row r="84" spans="1:18" x14ac:dyDescent="0.3">
      <c r="A84" s="15" t="s">
        <v>17</v>
      </c>
      <c r="B84" s="15" t="s">
        <v>46</v>
      </c>
      <c r="C84" s="15" t="s">
        <v>47</v>
      </c>
      <c r="D84" s="15" t="s">
        <v>21</v>
      </c>
      <c r="E84" s="15" t="s">
        <v>22</v>
      </c>
      <c r="F84">
        <v>384</v>
      </c>
      <c r="G84" s="18">
        <v>96</v>
      </c>
      <c r="H84" s="18">
        <v>96</v>
      </c>
      <c r="I84" s="18">
        <v>4</v>
      </c>
      <c r="J84" s="18">
        <v>1</v>
      </c>
      <c r="K84" s="18">
        <v>96</v>
      </c>
      <c r="L84" s="15" t="s">
        <v>19</v>
      </c>
      <c r="M84" s="15" t="s">
        <v>50</v>
      </c>
      <c r="N84" s="6">
        <v>384</v>
      </c>
      <c r="O84" s="6">
        <v>28</v>
      </c>
      <c r="P84" s="9">
        <v>18</v>
      </c>
      <c r="Q84" s="10">
        <f t="shared" si="1"/>
        <v>6912</v>
      </c>
      <c r="R84" t="s">
        <v>25</v>
      </c>
    </row>
    <row r="85" spans="1:18" x14ac:dyDescent="0.3">
      <c r="A85" s="15" t="s">
        <v>17</v>
      </c>
      <c r="B85" s="15" t="s">
        <v>46</v>
      </c>
      <c r="C85" s="15" t="s">
        <v>47</v>
      </c>
      <c r="D85" s="15" t="s">
        <v>21</v>
      </c>
      <c r="E85" s="15" t="s">
        <v>22</v>
      </c>
      <c r="F85">
        <v>12</v>
      </c>
      <c r="G85" s="18">
        <v>6</v>
      </c>
      <c r="H85" s="18">
        <v>6</v>
      </c>
      <c r="I85" s="18">
        <v>2</v>
      </c>
      <c r="J85" s="18">
        <v>1</v>
      </c>
      <c r="K85" s="18">
        <v>6</v>
      </c>
      <c r="L85" s="15" t="s">
        <v>19</v>
      </c>
      <c r="M85" s="15" t="s">
        <v>48</v>
      </c>
      <c r="N85" s="6">
        <v>12</v>
      </c>
      <c r="O85" s="6">
        <v>28</v>
      </c>
      <c r="P85" s="9">
        <v>18</v>
      </c>
      <c r="Q85" s="10">
        <f t="shared" si="1"/>
        <v>216</v>
      </c>
      <c r="R85" t="s">
        <v>25</v>
      </c>
    </row>
    <row r="86" spans="1:18" x14ac:dyDescent="0.3">
      <c r="A86" s="15" t="s">
        <v>17</v>
      </c>
      <c r="B86" s="15" t="s">
        <v>46</v>
      </c>
      <c r="C86" s="15" t="s">
        <v>47</v>
      </c>
      <c r="D86" s="15" t="s">
        <v>21</v>
      </c>
      <c r="E86" s="15" t="s">
        <v>22</v>
      </c>
      <c r="F86">
        <v>1068</v>
      </c>
      <c r="G86" s="18">
        <v>356</v>
      </c>
      <c r="H86" s="18">
        <v>356</v>
      </c>
      <c r="I86" s="18">
        <v>3</v>
      </c>
      <c r="J86" s="18">
        <v>1</v>
      </c>
      <c r="K86" s="18">
        <v>356</v>
      </c>
      <c r="L86" s="15" t="s">
        <v>19</v>
      </c>
      <c r="M86" s="15" t="s">
        <v>55</v>
      </c>
      <c r="N86" s="6">
        <v>1068</v>
      </c>
      <c r="O86" s="6">
        <v>28</v>
      </c>
      <c r="P86" s="9">
        <v>18</v>
      </c>
      <c r="Q86" s="10">
        <f t="shared" si="1"/>
        <v>19224</v>
      </c>
      <c r="R86" t="s">
        <v>25</v>
      </c>
    </row>
    <row r="87" spans="1:18" x14ac:dyDescent="0.3">
      <c r="A87" s="15" t="s">
        <v>17</v>
      </c>
      <c r="B87" s="15" t="s">
        <v>46</v>
      </c>
      <c r="C87" s="15" t="s">
        <v>47</v>
      </c>
      <c r="D87" s="15" t="s">
        <v>21</v>
      </c>
      <c r="E87" s="15" t="s">
        <v>22</v>
      </c>
      <c r="F87">
        <v>532</v>
      </c>
      <c r="G87" s="18">
        <v>134</v>
      </c>
      <c r="H87" s="18">
        <v>134</v>
      </c>
      <c r="I87" s="18">
        <v>4</v>
      </c>
      <c r="J87" s="18">
        <v>1</v>
      </c>
      <c r="K87" s="18">
        <v>134</v>
      </c>
      <c r="L87" s="15" t="s">
        <v>19</v>
      </c>
      <c r="M87" s="15" t="s">
        <v>50</v>
      </c>
      <c r="N87" s="6">
        <v>532</v>
      </c>
      <c r="O87" s="6">
        <v>28</v>
      </c>
      <c r="P87" s="9">
        <v>18</v>
      </c>
      <c r="Q87" s="10">
        <f t="shared" si="1"/>
        <v>9576</v>
      </c>
      <c r="R87" t="s">
        <v>25</v>
      </c>
    </row>
    <row r="88" spans="1:18" x14ac:dyDescent="0.3">
      <c r="A88" s="15" t="s">
        <v>17</v>
      </c>
      <c r="B88" s="15" t="s">
        <v>46</v>
      </c>
      <c r="C88" s="15" t="s">
        <v>47</v>
      </c>
      <c r="D88" s="15" t="s">
        <v>21</v>
      </c>
      <c r="E88" s="15" t="s">
        <v>22</v>
      </c>
      <c r="F88">
        <v>8</v>
      </c>
      <c r="G88" s="18">
        <v>4</v>
      </c>
      <c r="H88" s="18">
        <v>4</v>
      </c>
      <c r="I88" s="18">
        <v>2</v>
      </c>
      <c r="J88" s="18">
        <v>1</v>
      </c>
      <c r="K88" s="18">
        <v>4</v>
      </c>
      <c r="L88" s="15" t="s">
        <v>19</v>
      </c>
      <c r="M88" s="15" t="s">
        <v>48</v>
      </c>
      <c r="N88" s="6">
        <v>8</v>
      </c>
      <c r="O88" s="6">
        <v>28</v>
      </c>
      <c r="P88" s="9">
        <v>18</v>
      </c>
      <c r="Q88" s="10">
        <f t="shared" si="1"/>
        <v>144</v>
      </c>
      <c r="R88" t="s">
        <v>25</v>
      </c>
    </row>
    <row r="89" spans="1:18" x14ac:dyDescent="0.3">
      <c r="A89" s="15" t="s">
        <v>17</v>
      </c>
      <c r="B89" s="15" t="s">
        <v>46</v>
      </c>
      <c r="C89" s="15" t="s">
        <v>47</v>
      </c>
      <c r="D89" s="15" t="s">
        <v>21</v>
      </c>
      <c r="E89" s="15" t="s">
        <v>22</v>
      </c>
      <c r="F89">
        <v>966</v>
      </c>
      <c r="G89" s="18">
        <v>322</v>
      </c>
      <c r="H89" s="18">
        <v>322</v>
      </c>
      <c r="I89" s="18">
        <v>3</v>
      </c>
      <c r="J89" s="18">
        <v>1</v>
      </c>
      <c r="K89" s="18">
        <v>322</v>
      </c>
      <c r="L89" s="15" t="s">
        <v>19</v>
      </c>
      <c r="M89" s="15" t="s">
        <v>55</v>
      </c>
      <c r="N89" s="6">
        <v>966</v>
      </c>
      <c r="O89" s="6">
        <v>28</v>
      </c>
      <c r="P89" s="9">
        <v>18</v>
      </c>
      <c r="Q89" s="10">
        <f t="shared" si="1"/>
        <v>17388</v>
      </c>
      <c r="R89" t="s">
        <v>25</v>
      </c>
    </row>
    <row r="90" spans="1:18" x14ac:dyDescent="0.3">
      <c r="A90" s="15" t="s">
        <v>17</v>
      </c>
      <c r="B90" s="15" t="s">
        <v>46</v>
      </c>
      <c r="C90" s="15" t="s">
        <v>47</v>
      </c>
      <c r="D90" s="15" t="s">
        <v>21</v>
      </c>
      <c r="E90" s="15" t="s">
        <v>22</v>
      </c>
      <c r="F90">
        <v>484</v>
      </c>
      <c r="G90" s="18">
        <v>121</v>
      </c>
      <c r="H90" s="18">
        <v>121</v>
      </c>
      <c r="I90" s="18">
        <v>4</v>
      </c>
      <c r="J90" s="18">
        <v>1</v>
      </c>
      <c r="K90" s="18">
        <v>121</v>
      </c>
      <c r="L90" s="15" t="s">
        <v>19</v>
      </c>
      <c r="M90" s="15" t="s">
        <v>50</v>
      </c>
      <c r="N90" s="6">
        <v>484</v>
      </c>
      <c r="O90" s="6">
        <v>28</v>
      </c>
      <c r="P90" s="9">
        <v>18</v>
      </c>
      <c r="Q90" s="10">
        <f t="shared" si="1"/>
        <v>8712</v>
      </c>
      <c r="R90" t="s">
        <v>25</v>
      </c>
    </row>
    <row r="91" spans="1:18" x14ac:dyDescent="0.3">
      <c r="A91" s="15" t="s">
        <v>17</v>
      </c>
      <c r="B91" s="15" t="s">
        <v>46</v>
      </c>
      <c r="C91" s="15" t="s">
        <v>47</v>
      </c>
      <c r="D91" s="15" t="s">
        <v>21</v>
      </c>
      <c r="E91" s="15" t="s">
        <v>22</v>
      </c>
      <c r="F91">
        <v>10</v>
      </c>
      <c r="G91" s="18">
        <v>5</v>
      </c>
      <c r="H91" s="18">
        <v>5</v>
      </c>
      <c r="I91" s="18">
        <v>2</v>
      </c>
      <c r="J91" s="18">
        <v>1</v>
      </c>
      <c r="K91" s="18">
        <v>5</v>
      </c>
      <c r="L91" s="15" t="s">
        <v>19</v>
      </c>
      <c r="M91" s="15" t="s">
        <v>48</v>
      </c>
      <c r="N91" s="6">
        <v>10</v>
      </c>
      <c r="O91" s="6">
        <v>28</v>
      </c>
      <c r="P91" s="9">
        <v>18</v>
      </c>
      <c r="Q91" s="10">
        <f t="shared" ref="Q91:Q154" si="2">F91*P91</f>
        <v>180</v>
      </c>
      <c r="R91" t="s">
        <v>25</v>
      </c>
    </row>
    <row r="92" spans="1:18" x14ac:dyDescent="0.3">
      <c r="A92" s="15" t="s">
        <v>17</v>
      </c>
      <c r="B92" s="15" t="s">
        <v>46</v>
      </c>
      <c r="C92" s="15" t="s">
        <v>47</v>
      </c>
      <c r="D92" s="15" t="s">
        <v>21</v>
      </c>
      <c r="E92" s="15" t="s">
        <v>22</v>
      </c>
      <c r="F92">
        <v>1059</v>
      </c>
      <c r="G92" s="18">
        <v>353</v>
      </c>
      <c r="H92" s="18">
        <v>353</v>
      </c>
      <c r="I92" s="18">
        <v>3</v>
      </c>
      <c r="J92" s="18">
        <v>1</v>
      </c>
      <c r="K92" s="18">
        <v>353</v>
      </c>
      <c r="L92" s="15" t="s">
        <v>19</v>
      </c>
      <c r="M92" s="15" t="s">
        <v>55</v>
      </c>
      <c r="N92" s="6">
        <v>1059</v>
      </c>
      <c r="O92" s="6">
        <v>28</v>
      </c>
      <c r="P92" s="9">
        <v>18</v>
      </c>
      <c r="Q92" s="10">
        <f t="shared" si="2"/>
        <v>19062</v>
      </c>
      <c r="R92" t="s">
        <v>25</v>
      </c>
    </row>
    <row r="93" spans="1:18" x14ac:dyDescent="0.3">
      <c r="A93" s="15" t="s">
        <v>17</v>
      </c>
      <c r="B93" s="15" t="s">
        <v>46</v>
      </c>
      <c r="C93" s="15" t="s">
        <v>47</v>
      </c>
      <c r="D93" s="15" t="s">
        <v>21</v>
      </c>
      <c r="E93" s="15" t="s">
        <v>22</v>
      </c>
      <c r="F93">
        <v>532</v>
      </c>
      <c r="G93" s="18">
        <v>133</v>
      </c>
      <c r="H93" s="18">
        <v>133</v>
      </c>
      <c r="I93" s="18">
        <v>4</v>
      </c>
      <c r="J93" s="18">
        <v>1</v>
      </c>
      <c r="K93" s="18">
        <v>133</v>
      </c>
      <c r="L93" s="15" t="s">
        <v>19</v>
      </c>
      <c r="M93" s="15" t="s">
        <v>50</v>
      </c>
      <c r="N93" s="6">
        <v>532</v>
      </c>
      <c r="O93" s="6">
        <v>28</v>
      </c>
      <c r="P93" s="9">
        <v>18</v>
      </c>
      <c r="Q93" s="10">
        <f t="shared" si="2"/>
        <v>9576</v>
      </c>
      <c r="R93" t="s">
        <v>25</v>
      </c>
    </row>
    <row r="94" spans="1:18" x14ac:dyDescent="0.3">
      <c r="A94" s="15" t="s">
        <v>17</v>
      </c>
      <c r="B94" s="15" t="s">
        <v>46</v>
      </c>
      <c r="C94" s="15" t="s">
        <v>47</v>
      </c>
      <c r="D94" s="15" t="s">
        <v>21</v>
      </c>
      <c r="E94" s="15" t="s">
        <v>22</v>
      </c>
      <c r="F94">
        <v>10</v>
      </c>
      <c r="G94" s="18">
        <v>5</v>
      </c>
      <c r="H94" s="18">
        <v>5</v>
      </c>
      <c r="I94" s="18">
        <v>2</v>
      </c>
      <c r="J94" s="18">
        <v>1</v>
      </c>
      <c r="K94" s="18">
        <v>5</v>
      </c>
      <c r="L94" s="15" t="s">
        <v>19</v>
      </c>
      <c r="M94" s="15" t="s">
        <v>48</v>
      </c>
      <c r="N94" s="6">
        <v>10</v>
      </c>
      <c r="O94" s="6">
        <v>28</v>
      </c>
      <c r="P94" s="9">
        <v>18</v>
      </c>
      <c r="Q94" s="10">
        <f t="shared" si="2"/>
        <v>180</v>
      </c>
      <c r="R94" t="s">
        <v>25</v>
      </c>
    </row>
    <row r="95" spans="1:18" x14ac:dyDescent="0.3">
      <c r="A95" s="15" t="s">
        <v>17</v>
      </c>
      <c r="B95" s="15" t="s">
        <v>46</v>
      </c>
      <c r="C95" s="15" t="s">
        <v>47</v>
      </c>
      <c r="D95" s="15" t="s">
        <v>21</v>
      </c>
      <c r="E95" s="15" t="s">
        <v>22</v>
      </c>
      <c r="F95">
        <v>1098</v>
      </c>
      <c r="G95" s="18">
        <v>366</v>
      </c>
      <c r="H95" s="18">
        <v>366</v>
      </c>
      <c r="I95" s="18">
        <v>3</v>
      </c>
      <c r="J95" s="18">
        <v>1</v>
      </c>
      <c r="K95" s="18">
        <v>366</v>
      </c>
      <c r="L95" s="15" t="s">
        <v>19</v>
      </c>
      <c r="M95" s="15" t="s">
        <v>55</v>
      </c>
      <c r="N95" s="6">
        <v>1098</v>
      </c>
      <c r="O95" s="6">
        <v>28</v>
      </c>
      <c r="P95" s="9">
        <v>18</v>
      </c>
      <c r="Q95" s="10">
        <f t="shared" si="2"/>
        <v>19764</v>
      </c>
      <c r="R95" t="s">
        <v>25</v>
      </c>
    </row>
    <row r="96" spans="1:18" x14ac:dyDescent="0.3">
      <c r="A96" s="15" t="s">
        <v>17</v>
      </c>
      <c r="B96" s="15" t="s">
        <v>46</v>
      </c>
      <c r="C96" s="15" t="s">
        <v>47</v>
      </c>
      <c r="D96" s="15" t="s">
        <v>21</v>
      </c>
      <c r="E96" s="15" t="s">
        <v>22</v>
      </c>
      <c r="F96">
        <v>548</v>
      </c>
      <c r="G96" s="18">
        <v>137</v>
      </c>
      <c r="H96" s="18">
        <v>137</v>
      </c>
      <c r="I96" s="18">
        <v>4</v>
      </c>
      <c r="J96" s="18">
        <v>1</v>
      </c>
      <c r="K96" s="18">
        <v>137</v>
      </c>
      <c r="L96" s="15" t="s">
        <v>19</v>
      </c>
      <c r="M96" s="15" t="s">
        <v>50</v>
      </c>
      <c r="N96" s="6">
        <v>548</v>
      </c>
      <c r="O96" s="6">
        <v>28</v>
      </c>
      <c r="P96" s="9">
        <v>18</v>
      </c>
      <c r="Q96" s="10">
        <f t="shared" si="2"/>
        <v>9864</v>
      </c>
      <c r="R96" t="s">
        <v>25</v>
      </c>
    </row>
    <row r="97" spans="1:18" x14ac:dyDescent="0.3">
      <c r="A97" s="15" t="s">
        <v>17</v>
      </c>
      <c r="B97" s="15" t="s">
        <v>46</v>
      </c>
      <c r="C97" s="15" t="s">
        <v>47</v>
      </c>
      <c r="D97" s="15" t="s">
        <v>21</v>
      </c>
      <c r="E97" s="15" t="s">
        <v>22</v>
      </c>
      <c r="F97">
        <v>362</v>
      </c>
      <c r="G97" s="18">
        <v>181</v>
      </c>
      <c r="H97" s="18">
        <v>181</v>
      </c>
      <c r="I97" s="18">
        <v>2</v>
      </c>
      <c r="J97" s="18">
        <v>1</v>
      </c>
      <c r="K97" s="18">
        <v>181</v>
      </c>
      <c r="L97" s="15" t="s">
        <v>19</v>
      </c>
      <c r="M97" s="15" t="s">
        <v>48</v>
      </c>
      <c r="N97" s="6">
        <v>362</v>
      </c>
      <c r="O97" s="6">
        <v>28</v>
      </c>
      <c r="P97" s="9">
        <v>18</v>
      </c>
      <c r="Q97" s="10">
        <f t="shared" si="2"/>
        <v>6516</v>
      </c>
      <c r="R97" t="s">
        <v>25</v>
      </c>
    </row>
    <row r="98" spans="1:18" x14ac:dyDescent="0.3">
      <c r="A98" s="15" t="s">
        <v>17</v>
      </c>
      <c r="B98" s="15" t="s">
        <v>46</v>
      </c>
      <c r="C98" s="15" t="s">
        <v>47</v>
      </c>
      <c r="D98" s="15" t="s">
        <v>21</v>
      </c>
      <c r="E98" s="15" t="s">
        <v>22</v>
      </c>
      <c r="F98">
        <v>1233</v>
      </c>
      <c r="G98" s="18">
        <v>411</v>
      </c>
      <c r="H98" s="18">
        <v>411</v>
      </c>
      <c r="I98" s="18">
        <v>3</v>
      </c>
      <c r="J98" s="18">
        <v>1</v>
      </c>
      <c r="K98" s="18">
        <v>411</v>
      </c>
      <c r="L98" s="15" t="s">
        <v>19</v>
      </c>
      <c r="M98" s="15" t="s">
        <v>55</v>
      </c>
      <c r="N98" s="6">
        <v>1233</v>
      </c>
      <c r="O98" s="6">
        <v>28</v>
      </c>
      <c r="P98" s="9">
        <v>18</v>
      </c>
      <c r="Q98" s="10">
        <f t="shared" si="2"/>
        <v>22194</v>
      </c>
      <c r="R98" t="s">
        <v>25</v>
      </c>
    </row>
    <row r="99" spans="1:18" x14ac:dyDescent="0.3">
      <c r="A99" s="15" t="s">
        <v>17</v>
      </c>
      <c r="B99" s="15" t="s">
        <v>46</v>
      </c>
      <c r="C99" s="15" t="s">
        <v>47</v>
      </c>
      <c r="D99" s="15" t="s">
        <v>21</v>
      </c>
      <c r="E99" s="15" t="s">
        <v>22</v>
      </c>
      <c r="F99">
        <v>8</v>
      </c>
      <c r="G99" s="18">
        <v>4</v>
      </c>
      <c r="H99" s="18">
        <v>4</v>
      </c>
      <c r="I99" s="18">
        <v>2</v>
      </c>
      <c r="J99" s="18">
        <v>1</v>
      </c>
      <c r="K99" s="18">
        <v>4</v>
      </c>
      <c r="L99" s="15" t="s">
        <v>19</v>
      </c>
      <c r="M99" s="15" t="s">
        <v>48</v>
      </c>
      <c r="N99" s="6">
        <v>8</v>
      </c>
      <c r="O99" s="6">
        <v>28</v>
      </c>
      <c r="P99" s="9">
        <v>18</v>
      </c>
      <c r="Q99" s="10">
        <f t="shared" si="2"/>
        <v>144</v>
      </c>
      <c r="R99" t="s">
        <v>25</v>
      </c>
    </row>
    <row r="100" spans="1:18" x14ac:dyDescent="0.3">
      <c r="A100" s="15" t="s">
        <v>17</v>
      </c>
      <c r="B100" s="15" t="s">
        <v>46</v>
      </c>
      <c r="C100" s="15" t="s">
        <v>47</v>
      </c>
      <c r="D100" s="15" t="s">
        <v>21</v>
      </c>
      <c r="E100" s="15" t="s">
        <v>22</v>
      </c>
      <c r="F100">
        <v>981</v>
      </c>
      <c r="G100" s="18">
        <v>327</v>
      </c>
      <c r="H100" s="18">
        <v>327</v>
      </c>
      <c r="I100" s="18">
        <v>3</v>
      </c>
      <c r="J100" s="18">
        <v>1</v>
      </c>
      <c r="K100" s="18">
        <v>327</v>
      </c>
      <c r="L100" s="15" t="s">
        <v>19</v>
      </c>
      <c r="M100" s="15" t="s">
        <v>55</v>
      </c>
      <c r="N100" s="6">
        <v>981</v>
      </c>
      <c r="O100" s="6">
        <v>28</v>
      </c>
      <c r="P100" s="9">
        <v>18</v>
      </c>
      <c r="Q100" s="10">
        <f t="shared" si="2"/>
        <v>17658</v>
      </c>
      <c r="R100" t="s">
        <v>25</v>
      </c>
    </row>
    <row r="101" spans="1:18" x14ac:dyDescent="0.3">
      <c r="A101" s="15" t="s">
        <v>17</v>
      </c>
      <c r="B101" s="15" t="s">
        <v>46</v>
      </c>
      <c r="C101" s="15" t="s">
        <v>47</v>
      </c>
      <c r="D101" s="15" t="s">
        <v>21</v>
      </c>
      <c r="E101" s="15" t="s">
        <v>22</v>
      </c>
      <c r="F101">
        <v>488</v>
      </c>
      <c r="G101" s="18">
        <v>122</v>
      </c>
      <c r="H101" s="18">
        <v>122</v>
      </c>
      <c r="I101" s="18">
        <v>4</v>
      </c>
      <c r="J101" s="18">
        <v>1</v>
      </c>
      <c r="K101" s="18">
        <v>122</v>
      </c>
      <c r="L101" s="15" t="s">
        <v>19</v>
      </c>
      <c r="M101" s="15" t="s">
        <v>50</v>
      </c>
      <c r="N101" s="6">
        <v>488</v>
      </c>
      <c r="O101" s="6">
        <v>28</v>
      </c>
      <c r="P101" s="9">
        <v>18</v>
      </c>
      <c r="Q101" s="10">
        <f t="shared" si="2"/>
        <v>8784</v>
      </c>
      <c r="R101" t="s">
        <v>25</v>
      </c>
    </row>
    <row r="102" spans="1:18" x14ac:dyDescent="0.3">
      <c r="A102" s="15" t="s">
        <v>17</v>
      </c>
      <c r="B102" s="15" t="s">
        <v>46</v>
      </c>
      <c r="C102" s="15" t="s">
        <v>47</v>
      </c>
      <c r="D102" s="15" t="s">
        <v>21</v>
      </c>
      <c r="E102" s="15" t="s">
        <v>22</v>
      </c>
      <c r="F102">
        <v>10</v>
      </c>
      <c r="G102" s="18">
        <v>5</v>
      </c>
      <c r="H102" s="18">
        <v>5</v>
      </c>
      <c r="I102" s="18">
        <v>2</v>
      </c>
      <c r="J102" s="18">
        <v>1</v>
      </c>
      <c r="K102" s="18">
        <v>5</v>
      </c>
      <c r="L102" s="15" t="s">
        <v>19</v>
      </c>
      <c r="M102" s="15" t="s">
        <v>48</v>
      </c>
      <c r="N102" s="6">
        <v>10</v>
      </c>
      <c r="O102" s="6">
        <v>28</v>
      </c>
      <c r="P102" s="9">
        <v>18</v>
      </c>
      <c r="Q102" s="10">
        <f t="shared" si="2"/>
        <v>180</v>
      </c>
      <c r="R102" t="s">
        <v>25</v>
      </c>
    </row>
    <row r="103" spans="1:18" x14ac:dyDescent="0.3">
      <c r="A103" s="15" t="s">
        <v>17</v>
      </c>
      <c r="B103" s="15" t="s">
        <v>46</v>
      </c>
      <c r="C103" s="15" t="s">
        <v>47</v>
      </c>
      <c r="D103" s="15" t="s">
        <v>21</v>
      </c>
      <c r="E103" s="15" t="s">
        <v>22</v>
      </c>
      <c r="F103">
        <v>1152</v>
      </c>
      <c r="G103" s="18">
        <v>384</v>
      </c>
      <c r="H103" s="18">
        <v>384</v>
      </c>
      <c r="I103" s="18">
        <v>3</v>
      </c>
      <c r="J103" s="18">
        <v>1</v>
      </c>
      <c r="K103" s="18">
        <v>384</v>
      </c>
      <c r="L103" s="15" t="s">
        <v>19</v>
      </c>
      <c r="M103" s="15" t="s">
        <v>55</v>
      </c>
      <c r="N103" s="6">
        <v>1152</v>
      </c>
      <c r="O103" s="6">
        <v>28</v>
      </c>
      <c r="P103" s="9">
        <v>18</v>
      </c>
      <c r="Q103" s="10">
        <f t="shared" si="2"/>
        <v>20736</v>
      </c>
      <c r="R103" t="s">
        <v>25</v>
      </c>
    </row>
    <row r="104" spans="1:18" x14ac:dyDescent="0.3">
      <c r="A104" s="15" t="s">
        <v>17</v>
      </c>
      <c r="B104" s="15" t="s">
        <v>46</v>
      </c>
      <c r="C104" s="15" t="s">
        <v>47</v>
      </c>
      <c r="D104" s="15" t="s">
        <v>21</v>
      </c>
      <c r="E104" s="15" t="s">
        <v>22</v>
      </c>
      <c r="F104">
        <v>576</v>
      </c>
      <c r="G104" s="18">
        <v>144</v>
      </c>
      <c r="H104" s="18">
        <v>144</v>
      </c>
      <c r="I104" s="18">
        <v>4</v>
      </c>
      <c r="J104" s="18">
        <v>1</v>
      </c>
      <c r="K104" s="18">
        <v>144</v>
      </c>
      <c r="L104" s="15" t="s">
        <v>19</v>
      </c>
      <c r="M104" s="15" t="s">
        <v>50</v>
      </c>
      <c r="N104" s="6">
        <v>576</v>
      </c>
      <c r="O104" s="6">
        <v>28</v>
      </c>
      <c r="P104" s="9">
        <v>18</v>
      </c>
      <c r="Q104" s="10">
        <f t="shared" si="2"/>
        <v>10368</v>
      </c>
      <c r="R104" t="s">
        <v>25</v>
      </c>
    </row>
    <row r="105" spans="1:18" x14ac:dyDescent="0.3">
      <c r="A105" s="15" t="s">
        <v>17</v>
      </c>
      <c r="B105" s="15" t="s">
        <v>46</v>
      </c>
      <c r="C105" s="15" t="s">
        <v>47</v>
      </c>
      <c r="D105" s="15" t="s">
        <v>21</v>
      </c>
      <c r="E105" s="15" t="s">
        <v>22</v>
      </c>
      <c r="F105">
        <v>10</v>
      </c>
      <c r="G105" s="18">
        <v>5</v>
      </c>
      <c r="H105" s="18">
        <v>5</v>
      </c>
      <c r="I105" s="18">
        <v>2</v>
      </c>
      <c r="J105" s="18">
        <v>1</v>
      </c>
      <c r="K105" s="18">
        <v>5</v>
      </c>
      <c r="L105" s="15" t="s">
        <v>19</v>
      </c>
      <c r="M105" s="15" t="s">
        <v>48</v>
      </c>
      <c r="N105" s="6">
        <v>10</v>
      </c>
      <c r="O105" s="6">
        <v>28</v>
      </c>
      <c r="P105" s="9">
        <v>18</v>
      </c>
      <c r="Q105" s="10">
        <f t="shared" si="2"/>
        <v>180</v>
      </c>
      <c r="R105" t="s">
        <v>25</v>
      </c>
    </row>
    <row r="106" spans="1:18" x14ac:dyDescent="0.3">
      <c r="A106" s="15" t="s">
        <v>17</v>
      </c>
      <c r="B106" s="15" t="s">
        <v>46</v>
      </c>
      <c r="C106" s="15" t="s">
        <v>47</v>
      </c>
      <c r="D106" s="15" t="s">
        <v>21</v>
      </c>
      <c r="E106" s="15" t="s">
        <v>22</v>
      </c>
      <c r="F106">
        <v>1191</v>
      </c>
      <c r="G106" s="18">
        <v>397</v>
      </c>
      <c r="H106" s="18">
        <v>397</v>
      </c>
      <c r="I106" s="18">
        <v>3</v>
      </c>
      <c r="J106" s="18">
        <v>1</v>
      </c>
      <c r="K106" s="18">
        <v>397</v>
      </c>
      <c r="L106" s="15" t="s">
        <v>19</v>
      </c>
      <c r="M106" s="15" t="s">
        <v>55</v>
      </c>
      <c r="N106" s="6">
        <v>1191</v>
      </c>
      <c r="O106" s="6">
        <v>28</v>
      </c>
      <c r="P106" s="9">
        <v>18</v>
      </c>
      <c r="Q106" s="10">
        <f t="shared" si="2"/>
        <v>21438</v>
      </c>
      <c r="R106" t="s">
        <v>25</v>
      </c>
    </row>
    <row r="107" spans="1:18" x14ac:dyDescent="0.3">
      <c r="A107" s="15" t="s">
        <v>17</v>
      </c>
      <c r="B107" s="15" t="s">
        <v>46</v>
      </c>
      <c r="C107" s="15" t="s">
        <v>47</v>
      </c>
      <c r="D107" s="15" t="s">
        <v>21</v>
      </c>
      <c r="E107" s="15" t="s">
        <v>22</v>
      </c>
      <c r="F107">
        <v>596</v>
      </c>
      <c r="G107" s="18">
        <v>149</v>
      </c>
      <c r="H107" s="18">
        <v>149</v>
      </c>
      <c r="I107" s="18">
        <v>4</v>
      </c>
      <c r="J107" s="18">
        <v>1</v>
      </c>
      <c r="K107" s="18">
        <v>149</v>
      </c>
      <c r="L107" s="15" t="s">
        <v>19</v>
      </c>
      <c r="M107" s="15" t="s">
        <v>50</v>
      </c>
      <c r="N107" s="6">
        <v>596</v>
      </c>
      <c r="O107" s="6">
        <v>28</v>
      </c>
      <c r="P107" s="9">
        <v>18</v>
      </c>
      <c r="Q107" s="10">
        <f t="shared" si="2"/>
        <v>10728</v>
      </c>
      <c r="R107" t="s">
        <v>25</v>
      </c>
    </row>
    <row r="108" spans="1:18" x14ac:dyDescent="0.3">
      <c r="A108" s="15" t="s">
        <v>17</v>
      </c>
      <c r="B108" s="15" t="s">
        <v>46</v>
      </c>
      <c r="C108" s="15" t="s">
        <v>47</v>
      </c>
      <c r="D108" s="15" t="s">
        <v>21</v>
      </c>
      <c r="E108" s="15" t="s">
        <v>22</v>
      </c>
      <c r="F108">
        <v>6</v>
      </c>
      <c r="G108" s="18">
        <v>3</v>
      </c>
      <c r="H108" s="18">
        <v>3</v>
      </c>
      <c r="I108" s="18">
        <v>2</v>
      </c>
      <c r="J108" s="18">
        <v>1</v>
      </c>
      <c r="K108" s="18">
        <v>3</v>
      </c>
      <c r="L108" s="15" t="s">
        <v>19</v>
      </c>
      <c r="M108" s="15" t="s">
        <v>48</v>
      </c>
      <c r="N108" s="6">
        <v>6</v>
      </c>
      <c r="O108" s="6">
        <v>28</v>
      </c>
      <c r="P108" s="9">
        <v>18</v>
      </c>
      <c r="Q108" s="10">
        <f t="shared" si="2"/>
        <v>108</v>
      </c>
      <c r="R108" t="s">
        <v>25</v>
      </c>
    </row>
    <row r="109" spans="1:18" x14ac:dyDescent="0.3">
      <c r="A109" s="15" t="s">
        <v>17</v>
      </c>
      <c r="B109" s="15" t="s">
        <v>46</v>
      </c>
      <c r="C109" s="15" t="s">
        <v>47</v>
      </c>
      <c r="D109" s="15" t="s">
        <v>21</v>
      </c>
      <c r="E109" s="15" t="s">
        <v>22</v>
      </c>
      <c r="F109">
        <v>783</v>
      </c>
      <c r="G109" s="18">
        <v>261</v>
      </c>
      <c r="H109" s="18">
        <v>261</v>
      </c>
      <c r="I109" s="18">
        <v>3</v>
      </c>
      <c r="J109" s="18">
        <v>1</v>
      </c>
      <c r="K109" s="18">
        <v>261</v>
      </c>
      <c r="L109" s="15" t="s">
        <v>19</v>
      </c>
      <c r="M109" s="15" t="s">
        <v>55</v>
      </c>
      <c r="N109" s="6">
        <v>783</v>
      </c>
      <c r="O109" s="6">
        <v>28</v>
      </c>
      <c r="P109" s="9">
        <v>18</v>
      </c>
      <c r="Q109" s="10">
        <f t="shared" si="2"/>
        <v>14094</v>
      </c>
      <c r="R109" t="s">
        <v>25</v>
      </c>
    </row>
    <row r="110" spans="1:18" x14ac:dyDescent="0.3">
      <c r="A110" s="15" t="s">
        <v>17</v>
      </c>
      <c r="B110" s="15" t="s">
        <v>46</v>
      </c>
      <c r="C110" s="15" t="s">
        <v>47</v>
      </c>
      <c r="D110" s="15" t="s">
        <v>21</v>
      </c>
      <c r="E110" s="15" t="s">
        <v>22</v>
      </c>
      <c r="F110">
        <v>392</v>
      </c>
      <c r="G110" s="18">
        <v>98</v>
      </c>
      <c r="H110" s="18">
        <v>98</v>
      </c>
      <c r="I110" s="18">
        <v>4</v>
      </c>
      <c r="J110" s="18">
        <v>1</v>
      </c>
      <c r="K110" s="18">
        <v>98</v>
      </c>
      <c r="L110" s="15" t="s">
        <v>19</v>
      </c>
      <c r="M110" s="15" t="s">
        <v>50</v>
      </c>
      <c r="N110" s="6">
        <v>392</v>
      </c>
      <c r="O110" s="6">
        <v>28</v>
      </c>
      <c r="P110" s="9">
        <v>18</v>
      </c>
      <c r="Q110" s="10">
        <f t="shared" si="2"/>
        <v>7056</v>
      </c>
      <c r="R110" t="s">
        <v>25</v>
      </c>
    </row>
    <row r="111" spans="1:18" x14ac:dyDescent="0.3">
      <c r="A111" s="15" t="s">
        <v>45</v>
      </c>
      <c r="B111" s="15" t="s">
        <v>46</v>
      </c>
      <c r="C111" s="15" t="s">
        <v>47</v>
      </c>
      <c r="D111" s="15" t="s">
        <v>21</v>
      </c>
      <c r="E111" s="15" t="s">
        <v>22</v>
      </c>
      <c r="F111">
        <v>8</v>
      </c>
      <c r="G111" s="18">
        <v>4</v>
      </c>
      <c r="H111" s="18">
        <v>4</v>
      </c>
      <c r="I111" s="18">
        <v>2</v>
      </c>
      <c r="J111" s="18">
        <v>1</v>
      </c>
      <c r="K111" s="18">
        <v>4</v>
      </c>
      <c r="L111" s="15" t="s">
        <v>17</v>
      </c>
      <c r="M111" s="15" t="s">
        <v>48</v>
      </c>
      <c r="N111" s="6">
        <v>8</v>
      </c>
      <c r="O111" s="6">
        <v>28</v>
      </c>
      <c r="P111" s="9">
        <v>18</v>
      </c>
      <c r="Q111" s="10">
        <f t="shared" si="2"/>
        <v>144</v>
      </c>
      <c r="R111" t="s">
        <v>25</v>
      </c>
    </row>
    <row r="112" spans="1:18" x14ac:dyDescent="0.3">
      <c r="A112" s="15" t="s">
        <v>45</v>
      </c>
      <c r="B112" s="15" t="s">
        <v>46</v>
      </c>
      <c r="C112" s="15" t="s">
        <v>47</v>
      </c>
      <c r="D112" s="15" t="s">
        <v>21</v>
      </c>
      <c r="E112" s="15" t="s">
        <v>22</v>
      </c>
      <c r="F112">
        <v>879</v>
      </c>
      <c r="G112" s="18">
        <v>293</v>
      </c>
      <c r="H112" s="18">
        <v>293</v>
      </c>
      <c r="I112" s="18">
        <v>3</v>
      </c>
      <c r="J112" s="18">
        <v>1</v>
      </c>
      <c r="K112" s="18">
        <v>293</v>
      </c>
      <c r="L112" s="15" t="s">
        <v>17</v>
      </c>
      <c r="M112" s="15" t="s">
        <v>49</v>
      </c>
      <c r="N112" s="6">
        <v>879</v>
      </c>
      <c r="O112" s="6">
        <v>28</v>
      </c>
      <c r="P112" s="9">
        <v>18</v>
      </c>
      <c r="Q112" s="10">
        <f t="shared" si="2"/>
        <v>15822</v>
      </c>
      <c r="R112" t="s">
        <v>25</v>
      </c>
    </row>
    <row r="113" spans="1:18" x14ac:dyDescent="0.3">
      <c r="A113" s="15" t="s">
        <v>45</v>
      </c>
      <c r="B113" s="15" t="s">
        <v>46</v>
      </c>
      <c r="C113" s="15" t="s">
        <v>47</v>
      </c>
      <c r="D113" s="15" t="s">
        <v>21</v>
      </c>
      <c r="E113" s="15" t="s">
        <v>22</v>
      </c>
      <c r="F113">
        <v>436</v>
      </c>
      <c r="G113" s="18">
        <v>109</v>
      </c>
      <c r="H113" s="18">
        <v>109</v>
      </c>
      <c r="I113" s="18">
        <v>4</v>
      </c>
      <c r="J113" s="18">
        <v>1</v>
      </c>
      <c r="K113" s="18">
        <v>109</v>
      </c>
      <c r="L113" s="15" t="s">
        <v>17</v>
      </c>
      <c r="M113" s="15" t="s">
        <v>50</v>
      </c>
      <c r="N113" s="6">
        <v>436</v>
      </c>
      <c r="O113" s="6">
        <v>28</v>
      </c>
      <c r="P113" s="9">
        <v>18</v>
      </c>
      <c r="Q113" s="10">
        <f t="shared" si="2"/>
        <v>7848</v>
      </c>
      <c r="R113" t="s">
        <v>25</v>
      </c>
    </row>
    <row r="114" spans="1:18" x14ac:dyDescent="0.3">
      <c r="A114" s="15" t="s">
        <v>45</v>
      </c>
      <c r="B114" s="15" t="s">
        <v>46</v>
      </c>
      <c r="C114" s="15" t="s">
        <v>47</v>
      </c>
      <c r="D114" s="15" t="s">
        <v>21</v>
      </c>
      <c r="E114" s="15" t="s">
        <v>22</v>
      </c>
      <c r="F114">
        <v>380</v>
      </c>
      <c r="G114" s="18">
        <v>190</v>
      </c>
      <c r="H114" s="18">
        <v>190</v>
      </c>
      <c r="I114" s="18">
        <v>2</v>
      </c>
      <c r="J114" s="18">
        <v>1</v>
      </c>
      <c r="K114" s="18">
        <v>190</v>
      </c>
      <c r="L114" s="15" t="s">
        <v>17</v>
      </c>
      <c r="M114" s="15" t="s">
        <v>48</v>
      </c>
      <c r="N114" s="6">
        <v>380</v>
      </c>
      <c r="O114" s="6">
        <v>28</v>
      </c>
      <c r="P114" s="9">
        <v>18</v>
      </c>
      <c r="Q114" s="10">
        <f t="shared" si="2"/>
        <v>6840</v>
      </c>
      <c r="R114" t="s">
        <v>25</v>
      </c>
    </row>
    <row r="115" spans="1:18" x14ac:dyDescent="0.3">
      <c r="A115" s="15" t="s">
        <v>45</v>
      </c>
      <c r="B115" s="15" t="s">
        <v>46</v>
      </c>
      <c r="C115" s="15" t="s">
        <v>47</v>
      </c>
      <c r="D115" s="15" t="s">
        <v>21</v>
      </c>
      <c r="E115" s="15" t="s">
        <v>22</v>
      </c>
      <c r="F115">
        <v>1263</v>
      </c>
      <c r="G115" s="18">
        <v>421</v>
      </c>
      <c r="H115" s="18">
        <v>421</v>
      </c>
      <c r="I115" s="18">
        <v>3</v>
      </c>
      <c r="J115" s="18">
        <v>1</v>
      </c>
      <c r="K115" s="18">
        <v>421</v>
      </c>
      <c r="L115" s="15" t="s">
        <v>17</v>
      </c>
      <c r="M115" s="15" t="s">
        <v>49</v>
      </c>
      <c r="N115" s="6">
        <v>1263</v>
      </c>
      <c r="O115" s="6">
        <v>28</v>
      </c>
      <c r="P115" s="9">
        <v>18</v>
      </c>
      <c r="Q115" s="10">
        <f t="shared" si="2"/>
        <v>22734</v>
      </c>
      <c r="R115" t="s">
        <v>25</v>
      </c>
    </row>
    <row r="116" spans="1:18" x14ac:dyDescent="0.3">
      <c r="A116" s="15" t="s">
        <v>45</v>
      </c>
      <c r="B116" s="15" t="s">
        <v>46</v>
      </c>
      <c r="C116" s="15" t="s">
        <v>47</v>
      </c>
      <c r="D116" s="15" t="s">
        <v>21</v>
      </c>
      <c r="E116" s="15" t="s">
        <v>22</v>
      </c>
      <c r="F116">
        <v>12</v>
      </c>
      <c r="G116" s="18">
        <v>6</v>
      </c>
      <c r="H116" s="18">
        <v>6</v>
      </c>
      <c r="I116" s="18">
        <v>2</v>
      </c>
      <c r="J116" s="18">
        <v>1</v>
      </c>
      <c r="K116" s="18">
        <v>6</v>
      </c>
      <c r="L116" s="15" t="s">
        <v>17</v>
      </c>
      <c r="M116" s="15" t="s">
        <v>48</v>
      </c>
      <c r="N116" s="6">
        <v>12</v>
      </c>
      <c r="O116" s="6">
        <v>28</v>
      </c>
      <c r="P116" s="9">
        <v>18</v>
      </c>
      <c r="Q116" s="10">
        <f t="shared" si="2"/>
        <v>216</v>
      </c>
      <c r="R116" t="s">
        <v>25</v>
      </c>
    </row>
    <row r="117" spans="1:18" x14ac:dyDescent="0.3">
      <c r="A117" s="15" t="s">
        <v>45</v>
      </c>
      <c r="B117" s="15" t="s">
        <v>46</v>
      </c>
      <c r="C117" s="15" t="s">
        <v>47</v>
      </c>
      <c r="D117" s="15" t="s">
        <v>21</v>
      </c>
      <c r="E117" s="15" t="s">
        <v>22</v>
      </c>
      <c r="F117">
        <v>1095</v>
      </c>
      <c r="G117" s="18">
        <v>365</v>
      </c>
      <c r="H117" s="18">
        <v>365</v>
      </c>
      <c r="I117" s="18">
        <v>3</v>
      </c>
      <c r="J117" s="18">
        <v>1</v>
      </c>
      <c r="K117" s="18">
        <v>365</v>
      </c>
      <c r="L117" s="15" t="s">
        <v>17</v>
      </c>
      <c r="M117" s="15" t="s">
        <v>49</v>
      </c>
      <c r="N117" s="6">
        <v>1095</v>
      </c>
      <c r="O117" s="6">
        <v>28</v>
      </c>
      <c r="P117" s="9">
        <v>18</v>
      </c>
      <c r="Q117" s="10">
        <f t="shared" si="2"/>
        <v>19710</v>
      </c>
      <c r="R117" t="s">
        <v>25</v>
      </c>
    </row>
    <row r="118" spans="1:18" x14ac:dyDescent="0.3">
      <c r="A118" s="15" t="s">
        <v>45</v>
      </c>
      <c r="B118" s="15" t="s">
        <v>46</v>
      </c>
      <c r="C118" s="15" t="s">
        <v>47</v>
      </c>
      <c r="D118" s="15" t="s">
        <v>21</v>
      </c>
      <c r="E118" s="15" t="s">
        <v>22</v>
      </c>
      <c r="F118">
        <v>548</v>
      </c>
      <c r="G118" s="18">
        <v>137</v>
      </c>
      <c r="H118" s="18">
        <v>137</v>
      </c>
      <c r="I118" s="18">
        <v>4</v>
      </c>
      <c r="J118" s="18">
        <v>1</v>
      </c>
      <c r="K118" s="18">
        <v>137</v>
      </c>
      <c r="L118" s="15" t="s">
        <v>17</v>
      </c>
      <c r="M118" s="15" t="s">
        <v>50</v>
      </c>
      <c r="N118" s="6">
        <v>548</v>
      </c>
      <c r="O118" s="6">
        <v>28</v>
      </c>
      <c r="P118" s="9">
        <v>18</v>
      </c>
      <c r="Q118" s="10">
        <f t="shared" si="2"/>
        <v>9864</v>
      </c>
      <c r="R118" t="s">
        <v>25</v>
      </c>
    </row>
    <row r="119" spans="1:18" x14ac:dyDescent="0.3">
      <c r="A119" s="15" t="s">
        <v>45</v>
      </c>
      <c r="B119" s="15" t="s">
        <v>46</v>
      </c>
      <c r="C119" s="15" t="s">
        <v>47</v>
      </c>
      <c r="D119" s="15" t="s">
        <v>21</v>
      </c>
      <c r="E119" s="15" t="s">
        <v>22</v>
      </c>
      <c r="F119">
        <v>1046</v>
      </c>
      <c r="G119" s="18">
        <v>523</v>
      </c>
      <c r="H119" s="18">
        <v>523</v>
      </c>
      <c r="I119" s="18">
        <v>2</v>
      </c>
      <c r="J119" s="18">
        <v>1</v>
      </c>
      <c r="K119" s="18">
        <v>523</v>
      </c>
      <c r="L119" s="15" t="s">
        <v>17</v>
      </c>
      <c r="M119" s="15" t="s">
        <v>48</v>
      </c>
      <c r="N119" s="6">
        <v>1046</v>
      </c>
      <c r="O119" s="6">
        <v>28</v>
      </c>
      <c r="P119" s="9">
        <v>18</v>
      </c>
      <c r="Q119" s="10">
        <f t="shared" si="2"/>
        <v>18828</v>
      </c>
      <c r="R119" t="s">
        <v>25</v>
      </c>
    </row>
    <row r="120" spans="1:18" x14ac:dyDescent="0.3">
      <c r="A120" s="15" t="s">
        <v>45</v>
      </c>
      <c r="B120" s="15" t="s">
        <v>46</v>
      </c>
      <c r="C120" s="15" t="s">
        <v>47</v>
      </c>
      <c r="D120" s="15" t="s">
        <v>21</v>
      </c>
      <c r="E120" s="15" t="s">
        <v>22</v>
      </c>
      <c r="F120">
        <v>138</v>
      </c>
      <c r="G120" s="18">
        <v>46</v>
      </c>
      <c r="H120" s="18">
        <v>46</v>
      </c>
      <c r="I120" s="18">
        <v>3</v>
      </c>
      <c r="J120" s="18">
        <v>1</v>
      </c>
      <c r="K120" s="18">
        <v>46</v>
      </c>
      <c r="L120" s="15" t="s">
        <v>17</v>
      </c>
      <c r="M120" s="15" t="s">
        <v>49</v>
      </c>
      <c r="N120" s="6">
        <v>138</v>
      </c>
      <c r="O120" s="6">
        <v>28</v>
      </c>
      <c r="P120" s="9">
        <v>18</v>
      </c>
      <c r="Q120" s="10">
        <f t="shared" si="2"/>
        <v>2484</v>
      </c>
      <c r="R120" t="s">
        <v>25</v>
      </c>
    </row>
    <row r="121" spans="1:18" x14ac:dyDescent="0.3">
      <c r="A121" s="15" t="s">
        <v>45</v>
      </c>
      <c r="B121" s="15" t="s">
        <v>46</v>
      </c>
      <c r="C121" s="15" t="s">
        <v>47</v>
      </c>
      <c r="D121" s="15" t="s">
        <v>21</v>
      </c>
      <c r="E121" s="15" t="s">
        <v>22</v>
      </c>
      <c r="F121">
        <v>536</v>
      </c>
      <c r="G121" s="18">
        <v>268</v>
      </c>
      <c r="H121" s="18">
        <v>268</v>
      </c>
      <c r="I121" s="18">
        <v>2</v>
      </c>
      <c r="J121" s="18">
        <v>1</v>
      </c>
      <c r="K121" s="18">
        <v>268</v>
      </c>
      <c r="L121" s="15" t="s">
        <v>17</v>
      </c>
      <c r="M121" s="15" t="s">
        <v>48</v>
      </c>
      <c r="N121" s="6">
        <v>536</v>
      </c>
      <c r="O121" s="6">
        <v>28</v>
      </c>
      <c r="P121" s="9">
        <v>18</v>
      </c>
      <c r="Q121" s="10">
        <f t="shared" si="2"/>
        <v>9648</v>
      </c>
      <c r="R121" t="s">
        <v>25</v>
      </c>
    </row>
    <row r="122" spans="1:18" x14ac:dyDescent="0.3">
      <c r="A122" s="15" t="s">
        <v>45</v>
      </c>
      <c r="B122" s="15" t="s">
        <v>46</v>
      </c>
      <c r="C122" s="15" t="s">
        <v>47</v>
      </c>
      <c r="D122" s="15" t="s">
        <v>21</v>
      </c>
      <c r="E122" s="15" t="s">
        <v>22</v>
      </c>
      <c r="F122">
        <v>63</v>
      </c>
      <c r="G122" s="18">
        <v>21</v>
      </c>
      <c r="H122" s="18">
        <v>21</v>
      </c>
      <c r="I122" s="18">
        <v>3</v>
      </c>
      <c r="J122" s="18">
        <v>1</v>
      </c>
      <c r="K122" s="18">
        <v>21</v>
      </c>
      <c r="L122" s="15" t="s">
        <v>17</v>
      </c>
      <c r="M122" s="15" t="s">
        <v>49</v>
      </c>
      <c r="N122" s="6">
        <v>63</v>
      </c>
      <c r="O122" s="6">
        <v>28</v>
      </c>
      <c r="P122" s="9">
        <v>18</v>
      </c>
      <c r="Q122" s="10">
        <f t="shared" si="2"/>
        <v>1134</v>
      </c>
      <c r="R122" t="s">
        <v>25</v>
      </c>
    </row>
    <row r="123" spans="1:18" x14ac:dyDescent="0.3">
      <c r="A123" s="15" t="s">
        <v>45</v>
      </c>
      <c r="B123" s="15" t="s">
        <v>46</v>
      </c>
      <c r="C123" s="15" t="s">
        <v>47</v>
      </c>
      <c r="D123" s="15" t="s">
        <v>21</v>
      </c>
      <c r="E123" s="15" t="s">
        <v>22</v>
      </c>
      <c r="F123">
        <v>598</v>
      </c>
      <c r="G123" s="18">
        <v>299</v>
      </c>
      <c r="H123" s="18">
        <v>299</v>
      </c>
      <c r="I123" s="18">
        <v>2</v>
      </c>
      <c r="J123" s="18">
        <v>1</v>
      </c>
      <c r="K123" s="18">
        <v>299</v>
      </c>
      <c r="L123" s="15" t="s">
        <v>17</v>
      </c>
      <c r="M123" s="15" t="s">
        <v>48</v>
      </c>
      <c r="N123" s="6">
        <v>598</v>
      </c>
      <c r="O123" s="6">
        <v>28</v>
      </c>
      <c r="P123" s="9">
        <v>18</v>
      </c>
      <c r="Q123" s="10">
        <f t="shared" si="2"/>
        <v>10764</v>
      </c>
      <c r="R123" t="s">
        <v>25</v>
      </c>
    </row>
    <row r="124" spans="1:18" x14ac:dyDescent="0.3">
      <c r="A124" s="15" t="s">
        <v>45</v>
      </c>
      <c r="B124" s="15" t="s">
        <v>46</v>
      </c>
      <c r="C124" s="15" t="s">
        <v>47</v>
      </c>
      <c r="D124" s="15" t="s">
        <v>21</v>
      </c>
      <c r="E124" s="15" t="s">
        <v>22</v>
      </c>
      <c r="F124">
        <v>93</v>
      </c>
      <c r="G124" s="18">
        <v>31</v>
      </c>
      <c r="H124" s="18">
        <v>31</v>
      </c>
      <c r="I124" s="18">
        <v>3</v>
      </c>
      <c r="J124" s="18">
        <v>1</v>
      </c>
      <c r="K124" s="18">
        <v>31</v>
      </c>
      <c r="L124" s="15" t="s">
        <v>17</v>
      </c>
      <c r="M124" s="15" t="s">
        <v>49</v>
      </c>
      <c r="N124" s="6">
        <v>93</v>
      </c>
      <c r="O124" s="6">
        <v>28</v>
      </c>
      <c r="P124" s="9">
        <v>18</v>
      </c>
      <c r="Q124" s="10">
        <f t="shared" si="2"/>
        <v>1674</v>
      </c>
      <c r="R124" t="s">
        <v>25</v>
      </c>
    </row>
    <row r="125" spans="1:18" x14ac:dyDescent="0.3">
      <c r="A125" s="15" t="s">
        <v>45</v>
      </c>
      <c r="B125" s="15" t="s">
        <v>46</v>
      </c>
      <c r="C125" s="15" t="s">
        <v>47</v>
      </c>
      <c r="D125" s="15" t="s">
        <v>21</v>
      </c>
      <c r="E125" s="15" t="s">
        <v>22</v>
      </c>
      <c r="F125">
        <v>990</v>
      </c>
      <c r="G125" s="18">
        <v>495</v>
      </c>
      <c r="H125" s="18">
        <v>495</v>
      </c>
      <c r="I125" s="18">
        <v>2</v>
      </c>
      <c r="J125" s="18">
        <v>1</v>
      </c>
      <c r="K125" s="18">
        <v>495</v>
      </c>
      <c r="L125" s="15" t="s">
        <v>17</v>
      </c>
      <c r="M125" s="15" t="s">
        <v>48</v>
      </c>
      <c r="N125" s="6">
        <v>990</v>
      </c>
      <c r="O125" s="6">
        <v>28</v>
      </c>
      <c r="P125" s="9">
        <v>18</v>
      </c>
      <c r="Q125" s="10">
        <f t="shared" si="2"/>
        <v>17820</v>
      </c>
      <c r="R125" t="s">
        <v>25</v>
      </c>
    </row>
    <row r="126" spans="1:18" x14ac:dyDescent="0.3">
      <c r="A126" s="15" t="s">
        <v>45</v>
      </c>
      <c r="B126" s="15" t="s">
        <v>46</v>
      </c>
      <c r="C126" s="15" t="s">
        <v>47</v>
      </c>
      <c r="D126" s="15" t="s">
        <v>21</v>
      </c>
      <c r="E126" s="15" t="s">
        <v>22</v>
      </c>
      <c r="F126">
        <v>135</v>
      </c>
      <c r="G126" s="18">
        <v>45</v>
      </c>
      <c r="H126" s="18">
        <v>45</v>
      </c>
      <c r="I126" s="18">
        <v>3</v>
      </c>
      <c r="J126" s="18">
        <v>1</v>
      </c>
      <c r="K126" s="18">
        <v>45</v>
      </c>
      <c r="L126" s="15" t="s">
        <v>17</v>
      </c>
      <c r="M126" s="15" t="s">
        <v>49</v>
      </c>
      <c r="N126" s="6">
        <v>135</v>
      </c>
      <c r="O126" s="6">
        <v>28</v>
      </c>
      <c r="P126" s="9">
        <v>18</v>
      </c>
      <c r="Q126" s="10">
        <f t="shared" si="2"/>
        <v>2430</v>
      </c>
      <c r="R126" t="s">
        <v>25</v>
      </c>
    </row>
    <row r="127" spans="1:18" x14ac:dyDescent="0.3">
      <c r="A127" s="15" t="s">
        <v>45</v>
      </c>
      <c r="B127" s="15" t="s">
        <v>46</v>
      </c>
      <c r="C127" s="15" t="s">
        <v>47</v>
      </c>
      <c r="D127" s="15" t="s">
        <v>21</v>
      </c>
      <c r="E127" s="15" t="s">
        <v>22</v>
      </c>
      <c r="F127">
        <v>970</v>
      </c>
      <c r="G127" s="18">
        <v>485</v>
      </c>
      <c r="H127" s="18">
        <v>485</v>
      </c>
      <c r="I127" s="18">
        <v>2</v>
      </c>
      <c r="J127" s="18">
        <v>1</v>
      </c>
      <c r="K127" s="18">
        <v>485</v>
      </c>
      <c r="L127" s="15" t="s">
        <v>17</v>
      </c>
      <c r="M127" s="15" t="s">
        <v>48</v>
      </c>
      <c r="N127" s="6">
        <v>970</v>
      </c>
      <c r="O127" s="6">
        <v>28</v>
      </c>
      <c r="P127" s="9">
        <v>18</v>
      </c>
      <c r="Q127" s="10">
        <f t="shared" si="2"/>
        <v>17460</v>
      </c>
      <c r="R127" t="s">
        <v>25</v>
      </c>
    </row>
    <row r="128" spans="1:18" x14ac:dyDescent="0.3">
      <c r="A128" s="15" t="s">
        <v>45</v>
      </c>
      <c r="B128" s="15" t="s">
        <v>46</v>
      </c>
      <c r="C128" s="15" t="s">
        <v>47</v>
      </c>
      <c r="D128" s="15" t="s">
        <v>21</v>
      </c>
      <c r="E128" s="15" t="s">
        <v>22</v>
      </c>
      <c r="F128">
        <v>120</v>
      </c>
      <c r="G128" s="18">
        <v>40</v>
      </c>
      <c r="H128" s="18">
        <v>40</v>
      </c>
      <c r="I128" s="18">
        <v>3</v>
      </c>
      <c r="J128" s="18">
        <v>1</v>
      </c>
      <c r="K128" s="18">
        <v>40</v>
      </c>
      <c r="L128" s="15" t="s">
        <v>17</v>
      </c>
      <c r="M128" s="15" t="s">
        <v>49</v>
      </c>
      <c r="N128" s="6">
        <v>120</v>
      </c>
      <c r="O128" s="6">
        <v>28</v>
      </c>
      <c r="P128" s="9">
        <v>18</v>
      </c>
      <c r="Q128" s="10">
        <f t="shared" si="2"/>
        <v>2160</v>
      </c>
      <c r="R128" t="s">
        <v>25</v>
      </c>
    </row>
    <row r="129" spans="1:18" x14ac:dyDescent="0.3">
      <c r="A129" s="15" t="s">
        <v>17</v>
      </c>
      <c r="B129" s="15" t="s">
        <v>46</v>
      </c>
      <c r="C129" s="15" t="s">
        <v>47</v>
      </c>
      <c r="D129" s="15" t="s">
        <v>21</v>
      </c>
      <c r="E129" s="15" t="s">
        <v>22</v>
      </c>
      <c r="F129">
        <v>3</v>
      </c>
      <c r="G129" s="18">
        <v>3</v>
      </c>
      <c r="H129" s="18">
        <v>1</v>
      </c>
      <c r="I129" s="18">
        <v>1</v>
      </c>
      <c r="J129" s="18">
        <v>1</v>
      </c>
      <c r="K129" s="18">
        <v>3</v>
      </c>
      <c r="L129" s="15" t="s">
        <v>78</v>
      </c>
      <c r="M129" s="15" t="s">
        <v>79</v>
      </c>
      <c r="N129" s="6">
        <v>3</v>
      </c>
      <c r="O129" s="6">
        <v>32</v>
      </c>
      <c r="P129" s="9">
        <v>18</v>
      </c>
      <c r="Q129" s="10">
        <f t="shared" si="2"/>
        <v>54</v>
      </c>
      <c r="R129" t="s">
        <v>25</v>
      </c>
    </row>
    <row r="130" spans="1:18" x14ac:dyDescent="0.3">
      <c r="A130" s="15" t="s">
        <v>17</v>
      </c>
      <c r="B130" s="15" t="s">
        <v>80</v>
      </c>
      <c r="C130" s="15" t="s">
        <v>81</v>
      </c>
      <c r="D130" s="15" t="s">
        <v>21</v>
      </c>
      <c r="E130" s="15" t="s">
        <v>22</v>
      </c>
      <c r="F130">
        <v>268</v>
      </c>
      <c r="G130" s="18">
        <v>268</v>
      </c>
      <c r="H130" s="18">
        <v>27</v>
      </c>
      <c r="I130" s="18">
        <v>1</v>
      </c>
      <c r="J130" s="18">
        <v>1</v>
      </c>
      <c r="K130" s="18">
        <v>268</v>
      </c>
      <c r="L130" s="15" t="s">
        <v>78</v>
      </c>
      <c r="M130" s="15" t="s">
        <v>79</v>
      </c>
      <c r="N130" s="6">
        <v>268</v>
      </c>
      <c r="O130" s="6">
        <v>32</v>
      </c>
      <c r="P130" s="9">
        <v>18</v>
      </c>
      <c r="Q130" s="10">
        <f t="shared" si="2"/>
        <v>4824</v>
      </c>
      <c r="R130" t="s">
        <v>25</v>
      </c>
    </row>
    <row r="131" spans="1:18" x14ac:dyDescent="0.3">
      <c r="A131" s="15" t="s">
        <v>17</v>
      </c>
      <c r="B131" s="15" t="s">
        <v>46</v>
      </c>
      <c r="C131" s="15" t="s">
        <v>47</v>
      </c>
      <c r="D131" s="15" t="s">
        <v>21</v>
      </c>
      <c r="E131" s="15" t="s">
        <v>22</v>
      </c>
      <c r="F131">
        <v>110</v>
      </c>
      <c r="G131" s="18">
        <v>55</v>
      </c>
      <c r="H131" s="18">
        <v>10</v>
      </c>
      <c r="I131" s="18">
        <v>2</v>
      </c>
      <c r="J131" s="18">
        <v>1</v>
      </c>
      <c r="K131" s="18">
        <v>55</v>
      </c>
      <c r="L131" s="15" t="s">
        <v>82</v>
      </c>
      <c r="M131" s="15" t="s">
        <v>83</v>
      </c>
      <c r="N131" s="6">
        <v>110</v>
      </c>
      <c r="O131" s="6">
        <v>32</v>
      </c>
      <c r="P131" s="9">
        <v>18</v>
      </c>
      <c r="Q131" s="10">
        <f t="shared" si="2"/>
        <v>1980</v>
      </c>
      <c r="R131" t="s">
        <v>25</v>
      </c>
    </row>
    <row r="132" spans="1:18" x14ac:dyDescent="0.3">
      <c r="A132" s="15" t="s">
        <v>17</v>
      </c>
      <c r="B132" s="15" t="s">
        <v>42</v>
      </c>
      <c r="C132" s="15" t="s">
        <v>43</v>
      </c>
      <c r="D132" s="15" t="s">
        <v>21</v>
      </c>
      <c r="E132" s="15" t="s">
        <v>22</v>
      </c>
      <c r="F132">
        <v>120</v>
      </c>
      <c r="G132" s="18">
        <v>60</v>
      </c>
      <c r="H132" s="18">
        <v>15</v>
      </c>
      <c r="I132" s="18">
        <v>2</v>
      </c>
      <c r="J132" s="18">
        <v>1</v>
      </c>
      <c r="K132" s="18">
        <v>60</v>
      </c>
      <c r="L132" s="15" t="s">
        <v>82</v>
      </c>
      <c r="M132" s="15" t="s">
        <v>83</v>
      </c>
      <c r="N132" s="6">
        <v>120</v>
      </c>
      <c r="O132" s="6">
        <v>32</v>
      </c>
      <c r="P132" s="9">
        <v>18</v>
      </c>
      <c r="Q132" s="10">
        <f t="shared" si="2"/>
        <v>2160</v>
      </c>
      <c r="R132" t="s">
        <v>25</v>
      </c>
    </row>
    <row r="133" spans="1:18" x14ac:dyDescent="0.3">
      <c r="A133" s="15" t="s">
        <v>17</v>
      </c>
      <c r="B133" s="15" t="s">
        <v>71</v>
      </c>
      <c r="C133" s="15" t="s">
        <v>72</v>
      </c>
      <c r="D133" s="15" t="s">
        <v>21</v>
      </c>
      <c r="E133" s="15" t="s">
        <v>22</v>
      </c>
      <c r="F133">
        <v>84</v>
      </c>
      <c r="G133" s="18">
        <v>28</v>
      </c>
      <c r="H133" s="18">
        <v>10</v>
      </c>
      <c r="I133" s="18">
        <v>3</v>
      </c>
      <c r="J133" s="18">
        <v>1</v>
      </c>
      <c r="K133" s="18">
        <v>28</v>
      </c>
      <c r="L133" s="15" t="s">
        <v>84</v>
      </c>
      <c r="M133" s="15" t="s">
        <v>85</v>
      </c>
      <c r="N133" s="6">
        <v>84</v>
      </c>
      <c r="O133" s="6">
        <v>32</v>
      </c>
      <c r="P133" s="9">
        <v>17.82</v>
      </c>
      <c r="Q133" s="10">
        <f t="shared" si="2"/>
        <v>1496.88</v>
      </c>
      <c r="R133" t="s">
        <v>25</v>
      </c>
    </row>
    <row r="134" spans="1:18" x14ac:dyDescent="0.3">
      <c r="A134" s="15" t="s">
        <v>17</v>
      </c>
      <c r="B134" s="15" t="s">
        <v>46</v>
      </c>
      <c r="C134" s="15" t="s">
        <v>47</v>
      </c>
      <c r="D134" s="15" t="s">
        <v>21</v>
      </c>
      <c r="E134" s="15" t="s">
        <v>22</v>
      </c>
      <c r="F134">
        <v>210</v>
      </c>
      <c r="G134" s="18">
        <v>70</v>
      </c>
      <c r="H134" s="18">
        <v>10</v>
      </c>
      <c r="I134" s="18">
        <v>3</v>
      </c>
      <c r="J134" s="18">
        <v>1</v>
      </c>
      <c r="K134" s="18">
        <v>70</v>
      </c>
      <c r="L134" s="15" t="s">
        <v>84</v>
      </c>
      <c r="M134" s="15" t="s">
        <v>85</v>
      </c>
      <c r="N134" s="6">
        <v>210</v>
      </c>
      <c r="O134" s="6">
        <v>32</v>
      </c>
      <c r="P134" s="9">
        <v>18</v>
      </c>
      <c r="Q134" s="10">
        <f t="shared" si="2"/>
        <v>3780</v>
      </c>
      <c r="R134" t="s">
        <v>25</v>
      </c>
    </row>
    <row r="135" spans="1:18" x14ac:dyDescent="0.3">
      <c r="A135" s="15" t="s">
        <v>17</v>
      </c>
      <c r="B135" s="15" t="s">
        <v>42</v>
      </c>
      <c r="C135" s="15" t="s">
        <v>43</v>
      </c>
      <c r="D135" s="15" t="s">
        <v>21</v>
      </c>
      <c r="E135" s="15" t="s">
        <v>22</v>
      </c>
      <c r="F135">
        <v>531</v>
      </c>
      <c r="G135" s="18">
        <v>177</v>
      </c>
      <c r="H135" s="18">
        <v>10</v>
      </c>
      <c r="I135" s="18">
        <v>3</v>
      </c>
      <c r="J135" s="18">
        <v>1</v>
      </c>
      <c r="K135" s="18">
        <v>177</v>
      </c>
      <c r="L135" s="15" t="s">
        <v>84</v>
      </c>
      <c r="M135" s="15" t="s">
        <v>85</v>
      </c>
      <c r="N135" s="6">
        <v>531</v>
      </c>
      <c r="O135" s="6">
        <v>32</v>
      </c>
      <c r="P135" s="9">
        <v>18</v>
      </c>
      <c r="Q135" s="10">
        <f t="shared" si="2"/>
        <v>9558</v>
      </c>
      <c r="R135" t="s">
        <v>25</v>
      </c>
    </row>
    <row r="136" spans="1:18" x14ac:dyDescent="0.3">
      <c r="A136" s="15" t="s">
        <v>45</v>
      </c>
      <c r="B136" s="15" t="s">
        <v>46</v>
      </c>
      <c r="C136" s="15" t="s">
        <v>47</v>
      </c>
      <c r="D136" s="15" t="s">
        <v>21</v>
      </c>
      <c r="E136" s="15" t="s">
        <v>22</v>
      </c>
      <c r="F136">
        <v>874</v>
      </c>
      <c r="G136" s="18">
        <v>437</v>
      </c>
      <c r="H136" s="18">
        <v>437</v>
      </c>
      <c r="I136" s="18">
        <v>2</v>
      </c>
      <c r="J136" s="18">
        <v>1</v>
      </c>
      <c r="K136" s="18">
        <v>437</v>
      </c>
      <c r="L136" s="15" t="s">
        <v>17</v>
      </c>
      <c r="M136" s="15" t="s">
        <v>48</v>
      </c>
      <c r="N136" s="6">
        <v>874</v>
      </c>
      <c r="O136" s="6">
        <v>28</v>
      </c>
      <c r="P136" s="9">
        <v>18</v>
      </c>
      <c r="Q136" s="10">
        <f t="shared" si="2"/>
        <v>15732</v>
      </c>
      <c r="R136" t="s">
        <v>25</v>
      </c>
    </row>
    <row r="137" spans="1:18" x14ac:dyDescent="0.3">
      <c r="A137" s="15" t="s">
        <v>45</v>
      </c>
      <c r="B137" s="15" t="s">
        <v>46</v>
      </c>
      <c r="C137" s="15" t="s">
        <v>47</v>
      </c>
      <c r="D137" s="15" t="s">
        <v>21</v>
      </c>
      <c r="E137" s="15" t="s">
        <v>22</v>
      </c>
      <c r="F137">
        <v>111</v>
      </c>
      <c r="G137" s="18">
        <v>37</v>
      </c>
      <c r="H137" s="18">
        <v>37</v>
      </c>
      <c r="I137" s="18">
        <v>3</v>
      </c>
      <c r="J137" s="18">
        <v>1</v>
      </c>
      <c r="K137" s="18">
        <v>37</v>
      </c>
      <c r="L137" s="15" t="s">
        <v>17</v>
      </c>
      <c r="M137" s="15" t="s">
        <v>49</v>
      </c>
      <c r="N137" s="6">
        <v>111</v>
      </c>
      <c r="O137" s="6">
        <v>28</v>
      </c>
      <c r="P137" s="9">
        <v>18</v>
      </c>
      <c r="Q137" s="10">
        <f t="shared" si="2"/>
        <v>1998</v>
      </c>
      <c r="R137" t="s">
        <v>25</v>
      </c>
    </row>
    <row r="138" spans="1:18" x14ac:dyDescent="0.3">
      <c r="A138" s="15" t="s">
        <v>17</v>
      </c>
      <c r="B138" s="15" t="s">
        <v>46</v>
      </c>
      <c r="C138" s="15" t="s">
        <v>47</v>
      </c>
      <c r="D138" s="15" t="s">
        <v>21</v>
      </c>
      <c r="E138" s="15" t="s">
        <v>22</v>
      </c>
      <c r="F138">
        <v>8</v>
      </c>
      <c r="G138" s="18">
        <v>4</v>
      </c>
      <c r="H138" s="18">
        <v>4</v>
      </c>
      <c r="I138" s="18">
        <v>2</v>
      </c>
      <c r="J138" s="18">
        <v>1</v>
      </c>
      <c r="K138" s="18">
        <v>4</v>
      </c>
      <c r="L138" s="15" t="s">
        <v>19</v>
      </c>
      <c r="M138" s="15" t="s">
        <v>48</v>
      </c>
      <c r="N138" s="6">
        <v>8</v>
      </c>
      <c r="O138" s="6">
        <v>28</v>
      </c>
      <c r="P138" s="9">
        <v>18</v>
      </c>
      <c r="Q138" s="10">
        <f t="shared" si="2"/>
        <v>144</v>
      </c>
      <c r="R138" t="s">
        <v>25</v>
      </c>
    </row>
    <row r="139" spans="1:18" x14ac:dyDescent="0.3">
      <c r="A139" s="15" t="s">
        <v>17</v>
      </c>
      <c r="B139" s="15" t="s">
        <v>46</v>
      </c>
      <c r="C139" s="15" t="s">
        <v>47</v>
      </c>
      <c r="D139" s="15" t="s">
        <v>21</v>
      </c>
      <c r="E139" s="15" t="s">
        <v>22</v>
      </c>
      <c r="F139">
        <v>1005</v>
      </c>
      <c r="G139" s="18">
        <v>335</v>
      </c>
      <c r="H139" s="18">
        <v>335</v>
      </c>
      <c r="I139" s="18">
        <v>3</v>
      </c>
      <c r="J139" s="18">
        <v>1</v>
      </c>
      <c r="K139" s="18">
        <v>335</v>
      </c>
      <c r="L139" s="15" t="s">
        <v>19</v>
      </c>
      <c r="M139" s="15" t="s">
        <v>55</v>
      </c>
      <c r="N139" s="6">
        <v>1005</v>
      </c>
      <c r="O139" s="6">
        <v>28</v>
      </c>
      <c r="P139" s="9">
        <v>18</v>
      </c>
      <c r="Q139" s="10">
        <f t="shared" si="2"/>
        <v>18090</v>
      </c>
      <c r="R139" t="s">
        <v>25</v>
      </c>
    </row>
    <row r="140" spans="1:18" x14ac:dyDescent="0.3">
      <c r="A140" s="15" t="s">
        <v>17</v>
      </c>
      <c r="B140" s="15" t="s">
        <v>46</v>
      </c>
      <c r="C140" s="15" t="s">
        <v>47</v>
      </c>
      <c r="D140" s="15" t="s">
        <v>21</v>
      </c>
      <c r="E140" s="15" t="s">
        <v>22</v>
      </c>
      <c r="F140">
        <v>500</v>
      </c>
      <c r="G140" s="18">
        <v>125</v>
      </c>
      <c r="H140" s="18">
        <v>125</v>
      </c>
      <c r="I140" s="18">
        <v>4</v>
      </c>
      <c r="J140" s="18">
        <v>1</v>
      </c>
      <c r="K140" s="18">
        <v>125</v>
      </c>
      <c r="L140" s="15" t="s">
        <v>19</v>
      </c>
      <c r="M140" s="15" t="s">
        <v>50</v>
      </c>
      <c r="N140" s="6">
        <v>500</v>
      </c>
      <c r="O140" s="6">
        <v>28</v>
      </c>
      <c r="P140" s="9">
        <v>18</v>
      </c>
      <c r="Q140" s="10">
        <f t="shared" si="2"/>
        <v>9000</v>
      </c>
      <c r="R140" t="s">
        <v>25</v>
      </c>
    </row>
    <row r="141" spans="1:18" x14ac:dyDescent="0.3">
      <c r="A141" s="15" t="s">
        <v>17</v>
      </c>
      <c r="B141" s="15" t="s">
        <v>46</v>
      </c>
      <c r="C141" s="15" t="s">
        <v>47</v>
      </c>
      <c r="D141" s="15" t="s">
        <v>21</v>
      </c>
      <c r="E141" s="15" t="s">
        <v>22</v>
      </c>
      <c r="F141">
        <v>8</v>
      </c>
      <c r="G141" s="18">
        <v>4</v>
      </c>
      <c r="H141" s="18">
        <v>4</v>
      </c>
      <c r="I141" s="18">
        <v>2</v>
      </c>
      <c r="J141" s="18">
        <v>1</v>
      </c>
      <c r="K141" s="18">
        <v>4</v>
      </c>
      <c r="L141" s="15" t="s">
        <v>19</v>
      </c>
      <c r="M141" s="15" t="s">
        <v>48</v>
      </c>
      <c r="N141" s="6">
        <v>8</v>
      </c>
      <c r="O141" s="6">
        <v>28</v>
      </c>
      <c r="P141" s="9">
        <v>18</v>
      </c>
      <c r="Q141" s="10">
        <f t="shared" si="2"/>
        <v>144</v>
      </c>
      <c r="R141" t="s">
        <v>25</v>
      </c>
    </row>
    <row r="142" spans="1:18" x14ac:dyDescent="0.3">
      <c r="A142" s="15" t="s">
        <v>17</v>
      </c>
      <c r="B142" s="15" t="s">
        <v>46</v>
      </c>
      <c r="C142" s="15" t="s">
        <v>47</v>
      </c>
      <c r="D142" s="15" t="s">
        <v>21</v>
      </c>
      <c r="E142" s="15" t="s">
        <v>22</v>
      </c>
      <c r="F142">
        <v>813</v>
      </c>
      <c r="G142" s="18">
        <v>271</v>
      </c>
      <c r="H142" s="18">
        <v>271</v>
      </c>
      <c r="I142" s="18">
        <v>3</v>
      </c>
      <c r="J142" s="18">
        <v>1</v>
      </c>
      <c r="K142" s="18">
        <v>271</v>
      </c>
      <c r="L142" s="15" t="s">
        <v>19</v>
      </c>
      <c r="M142" s="15" t="s">
        <v>55</v>
      </c>
      <c r="N142" s="6">
        <v>813</v>
      </c>
      <c r="O142" s="6">
        <v>28</v>
      </c>
      <c r="P142" s="9">
        <v>18</v>
      </c>
      <c r="Q142" s="10">
        <f t="shared" si="2"/>
        <v>14634</v>
      </c>
      <c r="R142" t="s">
        <v>25</v>
      </c>
    </row>
    <row r="143" spans="1:18" x14ac:dyDescent="0.3">
      <c r="A143" s="15" t="s">
        <v>17</v>
      </c>
      <c r="B143" s="15" t="s">
        <v>46</v>
      </c>
      <c r="C143" s="15" t="s">
        <v>47</v>
      </c>
      <c r="D143" s="15" t="s">
        <v>21</v>
      </c>
      <c r="E143" s="15" t="s">
        <v>22</v>
      </c>
      <c r="F143">
        <v>408</v>
      </c>
      <c r="G143" s="18">
        <v>102</v>
      </c>
      <c r="H143" s="18">
        <v>102</v>
      </c>
      <c r="I143" s="18">
        <v>4</v>
      </c>
      <c r="J143" s="18">
        <v>1</v>
      </c>
      <c r="K143" s="18">
        <v>102</v>
      </c>
      <c r="L143" s="15" t="s">
        <v>19</v>
      </c>
      <c r="M143" s="15" t="s">
        <v>50</v>
      </c>
      <c r="N143" s="6">
        <v>408</v>
      </c>
      <c r="O143" s="6">
        <v>28</v>
      </c>
      <c r="P143" s="9">
        <v>18</v>
      </c>
      <c r="Q143" s="10">
        <f t="shared" si="2"/>
        <v>7344</v>
      </c>
      <c r="R143" t="s">
        <v>25</v>
      </c>
    </row>
    <row r="144" spans="1:18" x14ac:dyDescent="0.3">
      <c r="A144" s="15" t="s">
        <v>17</v>
      </c>
      <c r="B144" s="15" t="s">
        <v>46</v>
      </c>
      <c r="C144" s="15" t="s">
        <v>47</v>
      </c>
      <c r="D144" s="15" t="s">
        <v>21</v>
      </c>
      <c r="E144" s="15" t="s">
        <v>22</v>
      </c>
      <c r="F144">
        <v>10</v>
      </c>
      <c r="G144" s="18">
        <v>5</v>
      </c>
      <c r="H144" s="18">
        <v>5</v>
      </c>
      <c r="I144" s="18">
        <v>2</v>
      </c>
      <c r="J144" s="18">
        <v>1</v>
      </c>
      <c r="K144" s="18">
        <v>5</v>
      </c>
      <c r="L144" s="15" t="s">
        <v>19</v>
      </c>
      <c r="M144" s="15" t="s">
        <v>48</v>
      </c>
      <c r="N144" s="6">
        <v>10</v>
      </c>
      <c r="O144" s="6">
        <v>28</v>
      </c>
      <c r="P144" s="9">
        <v>18</v>
      </c>
      <c r="Q144" s="10">
        <f t="shared" si="2"/>
        <v>180</v>
      </c>
      <c r="R144" t="s">
        <v>25</v>
      </c>
    </row>
    <row r="145" spans="1:18" x14ac:dyDescent="0.3">
      <c r="A145" s="15" t="s">
        <v>17</v>
      </c>
      <c r="B145" s="15" t="s">
        <v>46</v>
      </c>
      <c r="C145" s="15" t="s">
        <v>47</v>
      </c>
      <c r="D145" s="15" t="s">
        <v>21</v>
      </c>
      <c r="E145" s="15" t="s">
        <v>22</v>
      </c>
      <c r="F145">
        <v>1149</v>
      </c>
      <c r="G145" s="18">
        <v>383</v>
      </c>
      <c r="H145" s="18">
        <v>383</v>
      </c>
      <c r="I145" s="18">
        <v>3</v>
      </c>
      <c r="J145" s="18">
        <v>1</v>
      </c>
      <c r="K145" s="18">
        <v>383</v>
      </c>
      <c r="L145" s="15" t="s">
        <v>19</v>
      </c>
      <c r="M145" s="15" t="s">
        <v>55</v>
      </c>
      <c r="N145" s="6">
        <v>1149</v>
      </c>
      <c r="O145" s="6">
        <v>28</v>
      </c>
      <c r="P145" s="9">
        <v>18</v>
      </c>
      <c r="Q145" s="10">
        <f t="shared" si="2"/>
        <v>20682</v>
      </c>
      <c r="R145" t="s">
        <v>25</v>
      </c>
    </row>
    <row r="146" spans="1:18" x14ac:dyDescent="0.3">
      <c r="A146" s="15" t="s">
        <v>17</v>
      </c>
      <c r="B146" s="15" t="s">
        <v>46</v>
      </c>
      <c r="C146" s="15" t="s">
        <v>47</v>
      </c>
      <c r="D146" s="15" t="s">
        <v>21</v>
      </c>
      <c r="E146" s="15" t="s">
        <v>22</v>
      </c>
      <c r="F146">
        <v>572</v>
      </c>
      <c r="G146" s="18">
        <v>143</v>
      </c>
      <c r="H146" s="18">
        <v>143</v>
      </c>
      <c r="I146" s="18">
        <v>4</v>
      </c>
      <c r="J146" s="18">
        <v>1</v>
      </c>
      <c r="K146" s="18">
        <v>143</v>
      </c>
      <c r="L146" s="15" t="s">
        <v>19</v>
      </c>
      <c r="M146" s="15" t="s">
        <v>50</v>
      </c>
      <c r="N146" s="6">
        <v>572</v>
      </c>
      <c r="O146" s="6">
        <v>28</v>
      </c>
      <c r="P146" s="9">
        <v>18</v>
      </c>
      <c r="Q146" s="10">
        <f t="shared" si="2"/>
        <v>10296</v>
      </c>
      <c r="R146" t="s">
        <v>25</v>
      </c>
    </row>
    <row r="147" spans="1:18" x14ac:dyDescent="0.3">
      <c r="A147" s="15" t="s">
        <v>17</v>
      </c>
      <c r="B147" s="15" t="s">
        <v>46</v>
      </c>
      <c r="C147" s="15" t="s">
        <v>47</v>
      </c>
      <c r="D147" s="15" t="s">
        <v>21</v>
      </c>
      <c r="E147" s="15" t="s">
        <v>22</v>
      </c>
      <c r="F147">
        <v>10</v>
      </c>
      <c r="G147" s="18">
        <v>5</v>
      </c>
      <c r="H147" s="18">
        <v>5</v>
      </c>
      <c r="I147" s="18">
        <v>2</v>
      </c>
      <c r="J147" s="18">
        <v>1</v>
      </c>
      <c r="K147" s="18">
        <v>5</v>
      </c>
      <c r="L147" s="15" t="s">
        <v>19</v>
      </c>
      <c r="M147" s="15" t="s">
        <v>48</v>
      </c>
      <c r="N147" s="6">
        <v>10</v>
      </c>
      <c r="O147" s="6">
        <v>28</v>
      </c>
      <c r="P147" s="9">
        <v>18</v>
      </c>
      <c r="Q147" s="10">
        <f t="shared" si="2"/>
        <v>180</v>
      </c>
      <c r="R147" t="s">
        <v>25</v>
      </c>
    </row>
    <row r="148" spans="1:18" x14ac:dyDescent="0.3">
      <c r="A148" s="15" t="s">
        <v>17</v>
      </c>
      <c r="B148" s="15" t="s">
        <v>46</v>
      </c>
      <c r="C148" s="15" t="s">
        <v>47</v>
      </c>
      <c r="D148" s="15" t="s">
        <v>21</v>
      </c>
      <c r="E148" s="15" t="s">
        <v>22</v>
      </c>
      <c r="F148">
        <v>1089</v>
      </c>
      <c r="G148" s="18">
        <v>363</v>
      </c>
      <c r="H148" s="18">
        <v>363</v>
      </c>
      <c r="I148" s="18">
        <v>3</v>
      </c>
      <c r="J148" s="18">
        <v>1</v>
      </c>
      <c r="K148" s="18">
        <v>363</v>
      </c>
      <c r="L148" s="15" t="s">
        <v>19</v>
      </c>
      <c r="M148" s="15" t="s">
        <v>55</v>
      </c>
      <c r="N148" s="6">
        <v>1089</v>
      </c>
      <c r="O148" s="6">
        <v>28</v>
      </c>
      <c r="P148" s="9">
        <v>18</v>
      </c>
      <c r="Q148" s="10">
        <f t="shared" si="2"/>
        <v>19602</v>
      </c>
      <c r="R148" t="s">
        <v>25</v>
      </c>
    </row>
    <row r="149" spans="1:18" x14ac:dyDescent="0.3">
      <c r="A149" s="15" t="s">
        <v>17</v>
      </c>
      <c r="B149" s="15" t="s">
        <v>46</v>
      </c>
      <c r="C149" s="15" t="s">
        <v>47</v>
      </c>
      <c r="D149" s="15" t="s">
        <v>21</v>
      </c>
      <c r="E149" s="15" t="s">
        <v>22</v>
      </c>
      <c r="F149">
        <v>548</v>
      </c>
      <c r="G149" s="18">
        <v>137</v>
      </c>
      <c r="H149" s="18">
        <v>137</v>
      </c>
      <c r="I149" s="18">
        <v>4</v>
      </c>
      <c r="J149" s="18">
        <v>1</v>
      </c>
      <c r="K149" s="18">
        <v>137</v>
      </c>
      <c r="L149" s="15" t="s">
        <v>19</v>
      </c>
      <c r="M149" s="15" t="s">
        <v>50</v>
      </c>
      <c r="N149" s="6">
        <v>548</v>
      </c>
      <c r="O149" s="6">
        <v>28</v>
      </c>
      <c r="P149" s="9">
        <v>18</v>
      </c>
      <c r="Q149" s="10">
        <f t="shared" si="2"/>
        <v>9864</v>
      </c>
      <c r="R149" t="s">
        <v>25</v>
      </c>
    </row>
    <row r="150" spans="1:18" x14ac:dyDescent="0.3">
      <c r="A150" s="15" t="s">
        <v>17</v>
      </c>
      <c r="B150" s="15" t="s">
        <v>46</v>
      </c>
      <c r="C150" s="15" t="s">
        <v>47</v>
      </c>
      <c r="D150" s="15" t="s">
        <v>21</v>
      </c>
      <c r="E150" s="15" t="s">
        <v>22</v>
      </c>
      <c r="F150">
        <v>10</v>
      </c>
      <c r="G150" s="18">
        <v>5</v>
      </c>
      <c r="H150" s="18">
        <v>5</v>
      </c>
      <c r="I150" s="18">
        <v>2</v>
      </c>
      <c r="J150" s="18">
        <v>1</v>
      </c>
      <c r="K150" s="18">
        <v>5</v>
      </c>
      <c r="L150" s="15" t="s">
        <v>19</v>
      </c>
      <c r="M150" s="15" t="s">
        <v>48</v>
      </c>
      <c r="N150" s="6">
        <v>10</v>
      </c>
      <c r="O150" s="6">
        <v>28</v>
      </c>
      <c r="P150" s="9">
        <v>18</v>
      </c>
      <c r="Q150" s="10">
        <f t="shared" si="2"/>
        <v>180</v>
      </c>
      <c r="R150" t="s">
        <v>25</v>
      </c>
    </row>
    <row r="151" spans="1:18" x14ac:dyDescent="0.3">
      <c r="A151" s="15" t="s">
        <v>17</v>
      </c>
      <c r="B151" s="15" t="s">
        <v>46</v>
      </c>
      <c r="C151" s="15" t="s">
        <v>47</v>
      </c>
      <c r="D151" s="15" t="s">
        <v>21</v>
      </c>
      <c r="E151" s="15" t="s">
        <v>22</v>
      </c>
      <c r="F151">
        <v>1044</v>
      </c>
      <c r="G151" s="18">
        <v>348</v>
      </c>
      <c r="H151" s="18">
        <v>348</v>
      </c>
      <c r="I151" s="18">
        <v>3</v>
      </c>
      <c r="J151" s="18">
        <v>1</v>
      </c>
      <c r="K151" s="18">
        <v>348</v>
      </c>
      <c r="L151" s="15" t="s">
        <v>19</v>
      </c>
      <c r="M151" s="15" t="s">
        <v>55</v>
      </c>
      <c r="N151" s="6">
        <v>1044</v>
      </c>
      <c r="O151" s="6">
        <v>28</v>
      </c>
      <c r="P151" s="9">
        <v>18</v>
      </c>
      <c r="Q151" s="10">
        <f t="shared" si="2"/>
        <v>18792</v>
      </c>
      <c r="R151" t="s">
        <v>25</v>
      </c>
    </row>
    <row r="152" spans="1:18" x14ac:dyDescent="0.3">
      <c r="A152" s="15" t="s">
        <v>17</v>
      </c>
      <c r="B152" s="15" t="s">
        <v>46</v>
      </c>
      <c r="C152" s="15" t="s">
        <v>47</v>
      </c>
      <c r="D152" s="15" t="s">
        <v>21</v>
      </c>
      <c r="E152" s="15" t="s">
        <v>22</v>
      </c>
      <c r="F152">
        <v>520</v>
      </c>
      <c r="G152" s="18">
        <v>130</v>
      </c>
      <c r="H152" s="18">
        <v>130</v>
      </c>
      <c r="I152" s="18">
        <v>4</v>
      </c>
      <c r="J152" s="18">
        <v>1</v>
      </c>
      <c r="K152" s="18">
        <v>130</v>
      </c>
      <c r="L152" s="15" t="s">
        <v>19</v>
      </c>
      <c r="M152" s="15" t="s">
        <v>50</v>
      </c>
      <c r="N152" s="6">
        <v>520</v>
      </c>
      <c r="O152" s="6">
        <v>28</v>
      </c>
      <c r="P152" s="9">
        <v>18</v>
      </c>
      <c r="Q152" s="10">
        <f t="shared" si="2"/>
        <v>9360</v>
      </c>
      <c r="R152" t="s">
        <v>25</v>
      </c>
    </row>
    <row r="153" spans="1:18" x14ac:dyDescent="0.3">
      <c r="A153" s="15" t="s">
        <v>15</v>
      </c>
      <c r="B153" s="15" t="s">
        <v>86</v>
      </c>
      <c r="C153" s="15" t="s">
        <v>87</v>
      </c>
      <c r="D153" s="15" t="s">
        <v>21</v>
      </c>
      <c r="E153" s="15" t="s">
        <v>22</v>
      </c>
      <c r="F153">
        <v>18835</v>
      </c>
      <c r="G153" s="18">
        <v>5925</v>
      </c>
      <c r="H153" s="18">
        <v>606</v>
      </c>
      <c r="I153" s="19" t="s">
        <v>88</v>
      </c>
      <c r="J153" s="18">
        <v>1</v>
      </c>
      <c r="K153" s="18">
        <v>8291</v>
      </c>
      <c r="L153" s="15" t="s">
        <v>23</v>
      </c>
      <c r="M153" s="15" t="s">
        <v>89</v>
      </c>
      <c r="N153" s="6">
        <v>18835</v>
      </c>
      <c r="O153" s="6">
        <v>32</v>
      </c>
      <c r="P153" s="9">
        <v>12</v>
      </c>
      <c r="Q153" s="10">
        <f t="shared" si="2"/>
        <v>226020</v>
      </c>
      <c r="R153" t="s">
        <v>25</v>
      </c>
    </row>
    <row r="154" spans="1:18" x14ac:dyDescent="0.3">
      <c r="A154" s="15" t="s">
        <v>90</v>
      </c>
      <c r="B154" s="15" t="s">
        <v>91</v>
      </c>
      <c r="C154" s="15" t="s">
        <v>92</v>
      </c>
      <c r="D154" s="15" t="s">
        <v>21</v>
      </c>
      <c r="E154" s="15" t="s">
        <v>22</v>
      </c>
      <c r="F154">
        <v>140</v>
      </c>
      <c r="G154" s="18">
        <v>70</v>
      </c>
      <c r="H154" s="18">
        <v>7</v>
      </c>
      <c r="I154" s="18">
        <v>2</v>
      </c>
      <c r="J154" s="18">
        <v>1</v>
      </c>
      <c r="K154" s="18">
        <v>70</v>
      </c>
      <c r="L154" s="15" t="s">
        <v>15</v>
      </c>
      <c r="M154" s="15" t="s">
        <v>93</v>
      </c>
      <c r="N154" s="6">
        <v>140</v>
      </c>
      <c r="O154" s="6">
        <v>32</v>
      </c>
      <c r="P154" s="9">
        <v>15.5</v>
      </c>
      <c r="Q154" s="10">
        <f t="shared" si="2"/>
        <v>2170</v>
      </c>
      <c r="R154" t="s">
        <v>25</v>
      </c>
    </row>
    <row r="155" spans="1:18" x14ac:dyDescent="0.3">
      <c r="A155" s="15" t="s">
        <v>15</v>
      </c>
      <c r="B155" s="15" t="s">
        <v>37</v>
      </c>
      <c r="C155" s="15" t="s">
        <v>38</v>
      </c>
      <c r="D155" s="15" t="s">
        <v>21</v>
      </c>
      <c r="E155" s="15" t="s">
        <v>22</v>
      </c>
      <c r="F155">
        <v>72</v>
      </c>
      <c r="G155" s="18">
        <v>18</v>
      </c>
      <c r="H155" s="18">
        <v>3</v>
      </c>
      <c r="I155" s="18">
        <v>4</v>
      </c>
      <c r="J155" s="18">
        <v>1</v>
      </c>
      <c r="K155" s="18">
        <v>18</v>
      </c>
      <c r="L155" s="15" t="s">
        <v>94</v>
      </c>
      <c r="M155" s="15" t="s">
        <v>95</v>
      </c>
      <c r="N155" s="6">
        <v>72</v>
      </c>
      <c r="O155" s="6">
        <v>32</v>
      </c>
      <c r="P155" s="9">
        <v>15</v>
      </c>
      <c r="Q155" s="10">
        <f t="shared" ref="Q155:Q187" si="3">F155*P155</f>
        <v>1080</v>
      </c>
      <c r="R155" t="s">
        <v>25</v>
      </c>
    </row>
    <row r="156" spans="1:18" x14ac:dyDescent="0.3">
      <c r="A156" s="15" t="s">
        <v>17</v>
      </c>
      <c r="B156" s="15" t="s">
        <v>42</v>
      </c>
      <c r="C156" s="15" t="s">
        <v>43</v>
      </c>
      <c r="D156" s="15" t="s">
        <v>21</v>
      </c>
      <c r="E156" s="15" t="s">
        <v>22</v>
      </c>
      <c r="F156">
        <v>4</v>
      </c>
      <c r="G156" s="18">
        <v>4</v>
      </c>
      <c r="H156" s="18">
        <v>2</v>
      </c>
      <c r="I156" s="18">
        <v>1</v>
      </c>
      <c r="J156" s="18">
        <v>1</v>
      </c>
      <c r="K156" s="18">
        <v>4</v>
      </c>
      <c r="L156" s="15" t="s">
        <v>78</v>
      </c>
      <c r="M156" s="15" t="s">
        <v>79</v>
      </c>
      <c r="N156" s="6">
        <v>4</v>
      </c>
      <c r="O156" s="6">
        <v>32</v>
      </c>
      <c r="P156" s="9">
        <v>18</v>
      </c>
      <c r="Q156" s="10">
        <f t="shared" si="3"/>
        <v>72</v>
      </c>
      <c r="R156" t="s">
        <v>25</v>
      </c>
    </row>
    <row r="157" spans="1:18" x14ac:dyDescent="0.3">
      <c r="A157" s="15" t="s">
        <v>17</v>
      </c>
      <c r="B157" s="15" t="s">
        <v>80</v>
      </c>
      <c r="C157" s="15" t="s">
        <v>81</v>
      </c>
      <c r="D157" s="15" t="s">
        <v>21</v>
      </c>
      <c r="E157" s="15" t="s">
        <v>22</v>
      </c>
      <c r="F157">
        <v>249</v>
      </c>
      <c r="G157" s="18">
        <v>249</v>
      </c>
      <c r="H157" s="18">
        <v>26</v>
      </c>
      <c r="I157" s="18">
        <v>1</v>
      </c>
      <c r="J157" s="18">
        <v>1</v>
      </c>
      <c r="K157" s="18">
        <v>249</v>
      </c>
      <c r="L157" s="15" t="s">
        <v>78</v>
      </c>
      <c r="M157" s="15" t="s">
        <v>79</v>
      </c>
      <c r="N157" s="6">
        <v>249</v>
      </c>
      <c r="O157" s="6">
        <v>32</v>
      </c>
      <c r="P157" s="9">
        <v>18</v>
      </c>
      <c r="Q157" s="10">
        <f t="shared" si="3"/>
        <v>4482</v>
      </c>
      <c r="R157" t="s">
        <v>25</v>
      </c>
    </row>
    <row r="158" spans="1:18" x14ac:dyDescent="0.3">
      <c r="A158" s="15" t="s">
        <v>17</v>
      </c>
      <c r="B158" s="15" t="s">
        <v>42</v>
      </c>
      <c r="C158" s="15" t="s">
        <v>43</v>
      </c>
      <c r="D158" s="15" t="s">
        <v>21</v>
      </c>
      <c r="E158" s="15" t="s">
        <v>22</v>
      </c>
      <c r="F158">
        <v>742</v>
      </c>
      <c r="G158" s="18">
        <v>371</v>
      </c>
      <c r="H158" s="18">
        <v>38</v>
      </c>
      <c r="I158" s="18">
        <v>2</v>
      </c>
      <c r="J158" s="18">
        <v>1</v>
      </c>
      <c r="K158" s="18">
        <v>371</v>
      </c>
      <c r="L158" s="15" t="s">
        <v>82</v>
      </c>
      <c r="M158" s="15" t="s">
        <v>83</v>
      </c>
      <c r="N158" s="6">
        <v>742</v>
      </c>
      <c r="O158" s="6">
        <v>32</v>
      </c>
      <c r="P158" s="9">
        <v>18</v>
      </c>
      <c r="Q158" s="10">
        <f t="shared" si="3"/>
        <v>13356</v>
      </c>
      <c r="R158" t="s">
        <v>25</v>
      </c>
    </row>
    <row r="159" spans="1:18" x14ac:dyDescent="0.3">
      <c r="A159" s="15" t="s">
        <v>17</v>
      </c>
      <c r="B159" s="15" t="s">
        <v>42</v>
      </c>
      <c r="C159" s="15" t="s">
        <v>43</v>
      </c>
      <c r="D159" s="15" t="s">
        <v>21</v>
      </c>
      <c r="E159" s="15" t="s">
        <v>22</v>
      </c>
      <c r="F159">
        <v>60</v>
      </c>
      <c r="G159" s="18">
        <v>20</v>
      </c>
      <c r="H159" s="18">
        <v>3</v>
      </c>
      <c r="I159" s="18">
        <v>3</v>
      </c>
      <c r="J159" s="18">
        <v>1</v>
      </c>
      <c r="K159" s="18">
        <v>20</v>
      </c>
      <c r="L159" s="15" t="s">
        <v>84</v>
      </c>
      <c r="M159" s="15" t="s">
        <v>85</v>
      </c>
      <c r="N159" s="6">
        <v>60</v>
      </c>
      <c r="O159" s="6">
        <v>32</v>
      </c>
      <c r="P159" s="9">
        <v>18</v>
      </c>
      <c r="Q159" s="10">
        <f t="shared" si="3"/>
        <v>1080</v>
      </c>
      <c r="R159" t="s">
        <v>25</v>
      </c>
    </row>
    <row r="160" spans="1:18" x14ac:dyDescent="0.3">
      <c r="A160" s="15" t="s">
        <v>76</v>
      </c>
      <c r="B160" s="15" t="s">
        <v>96</v>
      </c>
      <c r="C160" s="15" t="s">
        <v>96</v>
      </c>
      <c r="D160" s="15" t="s">
        <v>21</v>
      </c>
      <c r="E160" s="15" t="s">
        <v>22</v>
      </c>
      <c r="F160">
        <v>146</v>
      </c>
      <c r="G160" s="18">
        <v>73</v>
      </c>
      <c r="H160" s="18">
        <v>7</v>
      </c>
      <c r="I160" s="18">
        <v>2</v>
      </c>
      <c r="J160" s="18">
        <v>1</v>
      </c>
      <c r="K160" s="18">
        <v>73</v>
      </c>
      <c r="L160" s="15" t="s">
        <v>97</v>
      </c>
      <c r="M160" s="15" t="s">
        <v>98</v>
      </c>
      <c r="N160" s="6">
        <v>146</v>
      </c>
      <c r="O160" s="6">
        <v>32</v>
      </c>
      <c r="P160" s="9">
        <v>17</v>
      </c>
      <c r="Q160" s="10">
        <f t="shared" si="3"/>
        <v>2482</v>
      </c>
      <c r="R160" t="s">
        <v>25</v>
      </c>
    </row>
    <row r="161" spans="1:18" x14ac:dyDescent="0.3">
      <c r="A161" s="15" t="s">
        <v>76</v>
      </c>
      <c r="B161" s="15" t="s">
        <v>96</v>
      </c>
      <c r="C161" s="15" t="s">
        <v>96</v>
      </c>
      <c r="D161" s="15" t="s">
        <v>21</v>
      </c>
      <c r="E161" s="15" t="s">
        <v>22</v>
      </c>
      <c r="F161">
        <v>279</v>
      </c>
      <c r="G161" s="18">
        <v>93</v>
      </c>
      <c r="H161" s="18">
        <v>10</v>
      </c>
      <c r="I161" s="18">
        <v>3</v>
      </c>
      <c r="J161" s="18">
        <v>1</v>
      </c>
      <c r="K161" s="18">
        <v>93</v>
      </c>
      <c r="L161" s="15" t="s">
        <v>97</v>
      </c>
      <c r="M161" s="15" t="s">
        <v>99</v>
      </c>
      <c r="N161" s="6">
        <v>279</v>
      </c>
      <c r="O161" s="6">
        <v>32</v>
      </c>
      <c r="P161" s="9">
        <v>17</v>
      </c>
      <c r="Q161" s="10">
        <f t="shared" si="3"/>
        <v>4743</v>
      </c>
      <c r="R161" t="s">
        <v>25</v>
      </c>
    </row>
    <row r="162" spans="1:18" x14ac:dyDescent="0.3">
      <c r="A162" s="15" t="s">
        <v>76</v>
      </c>
      <c r="B162" s="15" t="s">
        <v>96</v>
      </c>
      <c r="C162" s="15" t="s">
        <v>96</v>
      </c>
      <c r="D162" s="15" t="s">
        <v>21</v>
      </c>
      <c r="E162" s="15" t="s">
        <v>22</v>
      </c>
      <c r="F162">
        <v>236</v>
      </c>
      <c r="G162" s="18">
        <v>118</v>
      </c>
      <c r="H162" s="18">
        <v>13</v>
      </c>
      <c r="I162" s="18">
        <v>2</v>
      </c>
      <c r="J162" s="18">
        <v>1</v>
      </c>
      <c r="K162" s="18">
        <v>118</v>
      </c>
      <c r="L162" s="15" t="s">
        <v>17</v>
      </c>
      <c r="M162" s="15" t="s">
        <v>100</v>
      </c>
      <c r="N162" s="6">
        <v>236</v>
      </c>
      <c r="O162" s="6">
        <v>32</v>
      </c>
      <c r="P162" s="9">
        <v>17</v>
      </c>
      <c r="Q162" s="10">
        <f t="shared" si="3"/>
        <v>4012</v>
      </c>
      <c r="R162" t="s">
        <v>25</v>
      </c>
    </row>
    <row r="163" spans="1:18" x14ac:dyDescent="0.3">
      <c r="A163" s="15" t="s">
        <v>76</v>
      </c>
      <c r="B163" s="15" t="s">
        <v>96</v>
      </c>
      <c r="C163" s="15" t="s">
        <v>96</v>
      </c>
      <c r="D163" s="15" t="s">
        <v>21</v>
      </c>
      <c r="E163" s="15" t="s">
        <v>22</v>
      </c>
      <c r="F163">
        <v>438</v>
      </c>
      <c r="G163" s="18">
        <v>219</v>
      </c>
      <c r="H163" s="18">
        <v>23</v>
      </c>
      <c r="I163" s="18">
        <v>2</v>
      </c>
      <c r="J163" s="18">
        <v>1</v>
      </c>
      <c r="K163" s="18">
        <v>219</v>
      </c>
      <c r="L163" s="15" t="s">
        <v>17</v>
      </c>
      <c r="M163" s="15" t="s">
        <v>101</v>
      </c>
      <c r="N163" s="6">
        <v>438</v>
      </c>
      <c r="O163" s="6">
        <v>32</v>
      </c>
      <c r="P163" s="9">
        <v>17</v>
      </c>
      <c r="Q163" s="10">
        <f t="shared" si="3"/>
        <v>7446</v>
      </c>
      <c r="R163" t="s">
        <v>25</v>
      </c>
    </row>
    <row r="164" spans="1:18" x14ac:dyDescent="0.3">
      <c r="A164" s="15" t="s">
        <v>76</v>
      </c>
      <c r="B164" s="15" t="s">
        <v>96</v>
      </c>
      <c r="C164" s="15" t="s">
        <v>96</v>
      </c>
      <c r="D164" s="15" t="s">
        <v>21</v>
      </c>
      <c r="E164" s="15" t="s">
        <v>22</v>
      </c>
      <c r="F164">
        <v>162</v>
      </c>
      <c r="G164" s="18">
        <v>81</v>
      </c>
      <c r="H164" s="18">
        <v>9</v>
      </c>
      <c r="I164" s="18">
        <v>2</v>
      </c>
      <c r="J164" s="18">
        <v>1</v>
      </c>
      <c r="K164" s="18">
        <v>81</v>
      </c>
      <c r="L164" s="15" t="s">
        <v>17</v>
      </c>
      <c r="M164" s="15" t="s">
        <v>102</v>
      </c>
      <c r="N164" s="6">
        <v>162</v>
      </c>
      <c r="O164" s="6">
        <v>32</v>
      </c>
      <c r="P164" s="9">
        <v>17</v>
      </c>
      <c r="Q164" s="10">
        <f t="shared" si="3"/>
        <v>2754</v>
      </c>
      <c r="R164" t="s">
        <v>25</v>
      </c>
    </row>
    <row r="165" spans="1:18" x14ac:dyDescent="0.3">
      <c r="A165" s="15" t="s">
        <v>76</v>
      </c>
      <c r="B165" s="15" t="s">
        <v>96</v>
      </c>
      <c r="C165" s="15" t="s">
        <v>96</v>
      </c>
      <c r="D165" s="15" t="s">
        <v>21</v>
      </c>
      <c r="E165" s="15" t="s">
        <v>22</v>
      </c>
      <c r="F165">
        <v>392</v>
      </c>
      <c r="G165" s="18">
        <v>196</v>
      </c>
      <c r="H165" s="18">
        <v>20</v>
      </c>
      <c r="I165" s="18">
        <v>2</v>
      </c>
      <c r="J165" s="18">
        <v>1</v>
      </c>
      <c r="K165" s="18">
        <v>196</v>
      </c>
      <c r="L165" s="15" t="s">
        <v>17</v>
      </c>
      <c r="M165" s="15" t="s">
        <v>103</v>
      </c>
      <c r="N165" s="6">
        <v>392</v>
      </c>
      <c r="O165" s="6">
        <v>32</v>
      </c>
      <c r="P165" s="9">
        <v>17</v>
      </c>
      <c r="Q165" s="10">
        <f t="shared" si="3"/>
        <v>6664</v>
      </c>
      <c r="R165" t="s">
        <v>25</v>
      </c>
    </row>
    <row r="166" spans="1:18" x14ac:dyDescent="0.3">
      <c r="A166" s="15" t="s">
        <v>76</v>
      </c>
      <c r="B166" s="15" t="s">
        <v>96</v>
      </c>
      <c r="C166" s="15" t="s">
        <v>96</v>
      </c>
      <c r="D166" s="15" t="s">
        <v>21</v>
      </c>
      <c r="E166" s="15" t="s">
        <v>22</v>
      </c>
      <c r="F166">
        <v>324</v>
      </c>
      <c r="G166" s="18">
        <v>108</v>
      </c>
      <c r="H166" s="18">
        <v>12</v>
      </c>
      <c r="I166" s="18">
        <v>3</v>
      </c>
      <c r="J166" s="18">
        <v>1</v>
      </c>
      <c r="K166" s="18">
        <v>108</v>
      </c>
      <c r="L166" s="15" t="s">
        <v>17</v>
      </c>
      <c r="M166" s="15" t="s">
        <v>104</v>
      </c>
      <c r="N166" s="6">
        <v>324</v>
      </c>
      <c r="O166" s="6">
        <v>32</v>
      </c>
      <c r="P166" s="9">
        <v>17</v>
      </c>
      <c r="Q166" s="10">
        <f t="shared" si="3"/>
        <v>5508</v>
      </c>
      <c r="R166" t="s">
        <v>25</v>
      </c>
    </row>
    <row r="167" spans="1:18" x14ac:dyDescent="0.3">
      <c r="A167" s="15" t="s">
        <v>76</v>
      </c>
      <c r="B167" s="15" t="s">
        <v>96</v>
      </c>
      <c r="C167" s="15" t="s">
        <v>96</v>
      </c>
      <c r="D167" s="15" t="s">
        <v>21</v>
      </c>
      <c r="E167" s="15" t="s">
        <v>22</v>
      </c>
      <c r="F167">
        <v>141</v>
      </c>
      <c r="G167" s="18">
        <v>47</v>
      </c>
      <c r="H167" s="18">
        <v>5</v>
      </c>
      <c r="I167" s="18">
        <v>3</v>
      </c>
      <c r="J167" s="18">
        <v>1</v>
      </c>
      <c r="K167" s="18">
        <v>47</v>
      </c>
      <c r="L167" s="15" t="s">
        <v>17</v>
      </c>
      <c r="M167" s="15" t="s">
        <v>105</v>
      </c>
      <c r="N167" s="6">
        <v>141</v>
      </c>
      <c r="O167" s="6">
        <v>32</v>
      </c>
      <c r="P167" s="9">
        <v>17</v>
      </c>
      <c r="Q167" s="10">
        <f t="shared" si="3"/>
        <v>2397</v>
      </c>
      <c r="R167" t="s">
        <v>25</v>
      </c>
    </row>
    <row r="168" spans="1:18" x14ac:dyDescent="0.3">
      <c r="A168" s="15" t="s">
        <v>76</v>
      </c>
      <c r="B168" s="15" t="s">
        <v>96</v>
      </c>
      <c r="C168" s="15" t="s">
        <v>96</v>
      </c>
      <c r="D168" s="15" t="s">
        <v>21</v>
      </c>
      <c r="E168" s="15" t="s">
        <v>22</v>
      </c>
      <c r="F168">
        <v>200</v>
      </c>
      <c r="G168" s="18">
        <v>50</v>
      </c>
      <c r="H168" s="18">
        <v>5</v>
      </c>
      <c r="I168" s="18">
        <v>4</v>
      </c>
      <c r="J168" s="18">
        <v>1</v>
      </c>
      <c r="K168" s="18">
        <v>50</v>
      </c>
      <c r="L168" s="15" t="s">
        <v>17</v>
      </c>
      <c r="M168" s="15" t="s">
        <v>103</v>
      </c>
      <c r="N168" s="6">
        <v>200</v>
      </c>
      <c r="O168" s="6">
        <v>32</v>
      </c>
      <c r="P168" s="9">
        <v>17</v>
      </c>
      <c r="Q168" s="10">
        <f t="shared" si="3"/>
        <v>3400</v>
      </c>
      <c r="R168" t="s">
        <v>25</v>
      </c>
    </row>
    <row r="169" spans="1:18" x14ac:dyDescent="0.3">
      <c r="A169" s="15" t="s">
        <v>16</v>
      </c>
      <c r="B169" s="15" t="s">
        <v>74</v>
      </c>
      <c r="C169" s="15" t="s">
        <v>106</v>
      </c>
      <c r="D169" s="15" t="s">
        <v>21</v>
      </c>
      <c r="E169" s="15" t="s">
        <v>22</v>
      </c>
      <c r="F169">
        <v>8</v>
      </c>
      <c r="G169" s="18">
        <v>4</v>
      </c>
      <c r="H169" s="18">
        <v>1</v>
      </c>
      <c r="I169" s="18">
        <v>2</v>
      </c>
      <c r="J169" s="18">
        <v>1</v>
      </c>
      <c r="K169" s="18">
        <v>4</v>
      </c>
      <c r="L169" s="15" t="s">
        <v>107</v>
      </c>
      <c r="M169" s="15" t="s">
        <v>39</v>
      </c>
      <c r="N169" s="6">
        <v>8</v>
      </c>
      <c r="O169" s="6">
        <v>28</v>
      </c>
      <c r="P169" s="9">
        <v>14.5</v>
      </c>
      <c r="Q169" s="10">
        <f t="shared" si="3"/>
        <v>116</v>
      </c>
      <c r="R169" t="s">
        <v>25</v>
      </c>
    </row>
    <row r="170" spans="1:18" x14ac:dyDescent="0.3">
      <c r="A170" s="15" t="s">
        <v>16</v>
      </c>
      <c r="B170" s="15" t="s">
        <v>74</v>
      </c>
      <c r="C170" s="15" t="s">
        <v>106</v>
      </c>
      <c r="D170" s="15" t="s">
        <v>21</v>
      </c>
      <c r="E170" s="15" t="s">
        <v>22</v>
      </c>
      <c r="F170">
        <v>48</v>
      </c>
      <c r="G170" s="18">
        <v>12</v>
      </c>
      <c r="H170" s="18">
        <v>2</v>
      </c>
      <c r="I170" s="18">
        <v>4</v>
      </c>
      <c r="J170" s="18">
        <v>2</v>
      </c>
      <c r="K170" s="18">
        <v>24</v>
      </c>
      <c r="L170" s="15" t="s">
        <v>107</v>
      </c>
      <c r="M170" s="15" t="s">
        <v>39</v>
      </c>
      <c r="N170" s="6">
        <v>48</v>
      </c>
      <c r="O170" s="6">
        <v>28</v>
      </c>
      <c r="P170" s="9">
        <v>14.5</v>
      </c>
      <c r="Q170" s="10">
        <f t="shared" si="3"/>
        <v>696</v>
      </c>
      <c r="R170" t="s">
        <v>25</v>
      </c>
    </row>
    <row r="171" spans="1:18" x14ac:dyDescent="0.3">
      <c r="A171" s="15" t="s">
        <v>16</v>
      </c>
      <c r="B171" s="15" t="s">
        <v>74</v>
      </c>
      <c r="C171" s="15" t="s">
        <v>106</v>
      </c>
      <c r="D171" s="15" t="s">
        <v>21</v>
      </c>
      <c r="E171" s="15" t="s">
        <v>22</v>
      </c>
      <c r="F171">
        <v>96</v>
      </c>
      <c r="G171" s="18">
        <v>32</v>
      </c>
      <c r="H171" s="18">
        <v>4</v>
      </c>
      <c r="I171" s="18">
        <v>3</v>
      </c>
      <c r="J171" s="18">
        <v>2</v>
      </c>
      <c r="K171" s="18">
        <v>64</v>
      </c>
      <c r="L171" s="15" t="s">
        <v>107</v>
      </c>
      <c r="M171" s="15" t="s">
        <v>39</v>
      </c>
      <c r="N171" s="6">
        <v>96</v>
      </c>
      <c r="O171" s="6">
        <v>28</v>
      </c>
      <c r="P171" s="9">
        <v>14.5</v>
      </c>
      <c r="Q171" s="10">
        <f t="shared" si="3"/>
        <v>1392</v>
      </c>
      <c r="R171" t="s">
        <v>25</v>
      </c>
    </row>
    <row r="172" spans="1:18" x14ac:dyDescent="0.3">
      <c r="A172" s="15" t="s">
        <v>16</v>
      </c>
      <c r="B172" s="15" t="s">
        <v>74</v>
      </c>
      <c r="C172" s="15" t="s">
        <v>106</v>
      </c>
      <c r="D172" s="15" t="s">
        <v>21</v>
      </c>
      <c r="E172" s="15" t="s">
        <v>22</v>
      </c>
      <c r="F172">
        <v>1384</v>
      </c>
      <c r="G172" s="18">
        <v>692</v>
      </c>
      <c r="H172" s="18">
        <v>70</v>
      </c>
      <c r="I172" s="18">
        <v>2</v>
      </c>
      <c r="J172" s="18">
        <v>1</v>
      </c>
      <c r="K172" s="18">
        <v>692</v>
      </c>
      <c r="L172" s="15" t="s">
        <v>63</v>
      </c>
      <c r="M172" s="15" t="s">
        <v>108</v>
      </c>
      <c r="N172" s="6">
        <v>1384</v>
      </c>
      <c r="O172" s="6">
        <v>32</v>
      </c>
      <c r="P172" s="9">
        <v>14.5</v>
      </c>
      <c r="Q172" s="10">
        <f t="shared" si="3"/>
        <v>20068</v>
      </c>
      <c r="R172" t="s">
        <v>25</v>
      </c>
    </row>
    <row r="173" spans="1:18" x14ac:dyDescent="0.3">
      <c r="A173" s="15" t="s">
        <v>16</v>
      </c>
      <c r="B173" s="15" t="s">
        <v>74</v>
      </c>
      <c r="C173" s="15" t="s">
        <v>106</v>
      </c>
      <c r="D173" s="15" t="s">
        <v>21</v>
      </c>
      <c r="E173" s="15" t="s">
        <v>22</v>
      </c>
      <c r="F173">
        <v>12</v>
      </c>
      <c r="G173" s="18">
        <v>12</v>
      </c>
      <c r="H173" s="18">
        <v>2</v>
      </c>
      <c r="I173" s="18">
        <v>1</v>
      </c>
      <c r="J173" s="18">
        <v>1</v>
      </c>
      <c r="K173" s="18">
        <v>12</v>
      </c>
      <c r="L173" s="15" t="s">
        <v>107</v>
      </c>
      <c r="M173" s="15" t="s">
        <v>39</v>
      </c>
      <c r="N173" s="6">
        <v>12</v>
      </c>
      <c r="O173" s="6">
        <v>28</v>
      </c>
      <c r="P173" s="9">
        <v>14.5</v>
      </c>
      <c r="Q173" s="10">
        <f t="shared" si="3"/>
        <v>174</v>
      </c>
      <c r="R173" t="s">
        <v>25</v>
      </c>
    </row>
    <row r="174" spans="1:18" x14ac:dyDescent="0.3">
      <c r="A174" s="15" t="s">
        <v>16</v>
      </c>
      <c r="B174" s="15" t="s">
        <v>74</v>
      </c>
      <c r="C174" s="15" t="s">
        <v>106</v>
      </c>
      <c r="D174" s="15" t="s">
        <v>21</v>
      </c>
      <c r="E174" s="15" t="s">
        <v>22</v>
      </c>
      <c r="F174">
        <v>24</v>
      </c>
      <c r="G174" s="18">
        <v>12</v>
      </c>
      <c r="H174" s="18">
        <v>2</v>
      </c>
      <c r="I174" s="18">
        <v>2</v>
      </c>
      <c r="J174" s="18">
        <v>1</v>
      </c>
      <c r="K174" s="18">
        <v>12</v>
      </c>
      <c r="L174" s="15" t="s">
        <v>107</v>
      </c>
      <c r="M174" s="15" t="s">
        <v>39</v>
      </c>
      <c r="N174" s="6">
        <v>24</v>
      </c>
      <c r="O174" s="6">
        <v>28</v>
      </c>
      <c r="P174" s="9">
        <v>14.5</v>
      </c>
      <c r="Q174" s="10">
        <f t="shared" si="3"/>
        <v>348</v>
      </c>
      <c r="R174" t="s">
        <v>25</v>
      </c>
    </row>
    <row r="175" spans="1:18" x14ac:dyDescent="0.3">
      <c r="A175" s="15" t="s">
        <v>16</v>
      </c>
      <c r="B175" s="15" t="s">
        <v>74</v>
      </c>
      <c r="C175" s="15" t="s">
        <v>106</v>
      </c>
      <c r="D175" s="15" t="s">
        <v>21</v>
      </c>
      <c r="E175" s="15" t="s">
        <v>22</v>
      </c>
      <c r="F175">
        <v>30</v>
      </c>
      <c r="G175" s="18">
        <v>10</v>
      </c>
      <c r="H175" s="18">
        <v>1</v>
      </c>
      <c r="I175" s="18">
        <v>3</v>
      </c>
      <c r="J175" s="18">
        <v>2</v>
      </c>
      <c r="K175" s="18">
        <v>20</v>
      </c>
      <c r="L175" s="15" t="s">
        <v>107</v>
      </c>
      <c r="M175" s="15" t="s">
        <v>39</v>
      </c>
      <c r="N175" s="6">
        <v>30</v>
      </c>
      <c r="O175" s="6">
        <v>28</v>
      </c>
      <c r="P175" s="9">
        <v>14.5</v>
      </c>
      <c r="Q175" s="10">
        <f t="shared" si="3"/>
        <v>435</v>
      </c>
      <c r="R175" t="s">
        <v>25</v>
      </c>
    </row>
    <row r="176" spans="1:18" x14ac:dyDescent="0.3">
      <c r="A176" s="15" t="s">
        <v>16</v>
      </c>
      <c r="B176" s="15" t="s">
        <v>74</v>
      </c>
      <c r="C176" s="15" t="s">
        <v>106</v>
      </c>
      <c r="D176" s="15" t="s">
        <v>21</v>
      </c>
      <c r="E176" s="15" t="s">
        <v>22</v>
      </c>
      <c r="F176">
        <v>80</v>
      </c>
      <c r="G176" s="18">
        <v>20</v>
      </c>
      <c r="H176" s="18">
        <v>2</v>
      </c>
      <c r="I176" s="18">
        <v>4</v>
      </c>
      <c r="J176" s="18">
        <v>2</v>
      </c>
      <c r="K176" s="18">
        <v>40</v>
      </c>
      <c r="L176" s="15" t="s">
        <v>17</v>
      </c>
      <c r="M176" s="15" t="s">
        <v>109</v>
      </c>
      <c r="N176" s="6">
        <v>80</v>
      </c>
      <c r="O176" s="6">
        <v>32</v>
      </c>
      <c r="P176" s="9">
        <v>14.5</v>
      </c>
      <c r="Q176" s="10">
        <f t="shared" si="3"/>
        <v>1160</v>
      </c>
      <c r="R176" t="s">
        <v>25</v>
      </c>
    </row>
    <row r="177" spans="1:23" x14ac:dyDescent="0.3">
      <c r="A177" s="15" t="s">
        <v>16</v>
      </c>
      <c r="B177" s="15" t="s">
        <v>74</v>
      </c>
      <c r="C177" s="15" t="s">
        <v>106</v>
      </c>
      <c r="D177" s="15" t="s">
        <v>21</v>
      </c>
      <c r="E177" s="15" t="s">
        <v>22</v>
      </c>
      <c r="F177">
        <v>15</v>
      </c>
      <c r="G177" s="18">
        <v>15</v>
      </c>
      <c r="H177" s="18">
        <v>2</v>
      </c>
      <c r="I177" s="18">
        <v>1</v>
      </c>
      <c r="J177" s="18">
        <v>1</v>
      </c>
      <c r="K177" s="18">
        <v>15</v>
      </c>
      <c r="L177" s="15" t="s">
        <v>110</v>
      </c>
      <c r="M177" s="15" t="s">
        <v>111</v>
      </c>
      <c r="N177" s="6">
        <v>15</v>
      </c>
      <c r="O177" s="6">
        <v>32</v>
      </c>
      <c r="P177" s="9">
        <v>14.5</v>
      </c>
      <c r="Q177" s="10">
        <f t="shared" si="3"/>
        <v>217.5</v>
      </c>
      <c r="R177" t="s">
        <v>25</v>
      </c>
    </row>
    <row r="178" spans="1:23" x14ac:dyDescent="0.3">
      <c r="A178" s="15" t="s">
        <v>16</v>
      </c>
      <c r="B178" s="15" t="s">
        <v>74</v>
      </c>
      <c r="C178" s="15" t="s">
        <v>106</v>
      </c>
      <c r="D178" s="15" t="s">
        <v>21</v>
      </c>
      <c r="E178" s="15" t="s">
        <v>22</v>
      </c>
      <c r="F178">
        <v>10</v>
      </c>
      <c r="G178" s="18">
        <v>5</v>
      </c>
      <c r="H178" s="18">
        <v>1</v>
      </c>
      <c r="I178" s="18">
        <v>2</v>
      </c>
      <c r="J178" s="18">
        <v>1</v>
      </c>
      <c r="K178" s="18">
        <v>5</v>
      </c>
      <c r="L178" s="15" t="s">
        <v>110</v>
      </c>
      <c r="M178" s="15" t="s">
        <v>112</v>
      </c>
      <c r="N178" s="6">
        <v>10</v>
      </c>
      <c r="O178" s="6">
        <v>32</v>
      </c>
      <c r="P178" s="9">
        <v>14.5</v>
      </c>
      <c r="Q178" s="10">
        <f t="shared" si="3"/>
        <v>145</v>
      </c>
      <c r="R178" t="s">
        <v>25</v>
      </c>
    </row>
    <row r="179" spans="1:23" x14ac:dyDescent="0.3">
      <c r="A179" s="15" t="s">
        <v>16</v>
      </c>
      <c r="B179" s="15" t="s">
        <v>74</v>
      </c>
      <c r="C179" s="15" t="s">
        <v>106</v>
      </c>
      <c r="D179" s="15" t="s">
        <v>21</v>
      </c>
      <c r="E179" s="15" t="s">
        <v>22</v>
      </c>
      <c r="F179">
        <v>42</v>
      </c>
      <c r="G179" s="18">
        <v>14</v>
      </c>
      <c r="H179" s="18">
        <v>2</v>
      </c>
      <c r="I179" s="18">
        <v>3</v>
      </c>
      <c r="J179" s="18">
        <v>2</v>
      </c>
      <c r="K179" s="18">
        <v>28</v>
      </c>
      <c r="L179" s="15" t="s">
        <v>110</v>
      </c>
      <c r="M179" s="15" t="s">
        <v>113</v>
      </c>
      <c r="N179" s="6">
        <v>42</v>
      </c>
      <c r="O179" s="6">
        <v>32</v>
      </c>
      <c r="P179" s="9">
        <v>14.5</v>
      </c>
      <c r="Q179" s="10">
        <f t="shared" si="3"/>
        <v>609</v>
      </c>
      <c r="R179" t="s">
        <v>25</v>
      </c>
    </row>
    <row r="180" spans="1:23" x14ac:dyDescent="0.3">
      <c r="A180" s="15" t="s">
        <v>16</v>
      </c>
      <c r="B180" s="15" t="s">
        <v>74</v>
      </c>
      <c r="C180" s="15" t="s">
        <v>106</v>
      </c>
      <c r="D180" s="15" t="s">
        <v>21</v>
      </c>
      <c r="E180" s="15" t="s">
        <v>22</v>
      </c>
      <c r="F180">
        <v>400</v>
      </c>
      <c r="G180" s="18">
        <v>100</v>
      </c>
      <c r="H180" s="18">
        <v>10</v>
      </c>
      <c r="I180" s="18">
        <v>4</v>
      </c>
      <c r="J180" s="18">
        <v>2</v>
      </c>
      <c r="K180" s="18">
        <v>200</v>
      </c>
      <c r="L180" s="15" t="s">
        <v>114</v>
      </c>
      <c r="M180" s="15" t="s">
        <v>115</v>
      </c>
      <c r="N180" s="6">
        <v>400</v>
      </c>
      <c r="O180" s="6">
        <v>32</v>
      </c>
      <c r="P180" s="9">
        <v>14.5</v>
      </c>
      <c r="Q180" s="10">
        <f t="shared" si="3"/>
        <v>5800</v>
      </c>
      <c r="R180" t="s">
        <v>25</v>
      </c>
    </row>
    <row r="181" spans="1:23" x14ac:dyDescent="0.3">
      <c r="A181" s="15" t="s">
        <v>16</v>
      </c>
      <c r="B181" s="15" t="s">
        <v>74</v>
      </c>
      <c r="C181" s="15" t="s">
        <v>106</v>
      </c>
      <c r="D181" s="15" t="s">
        <v>21</v>
      </c>
      <c r="E181" s="15" t="s">
        <v>22</v>
      </c>
      <c r="F181">
        <v>29</v>
      </c>
      <c r="G181" s="18">
        <v>29</v>
      </c>
      <c r="H181" s="18">
        <v>3</v>
      </c>
      <c r="I181" s="18">
        <v>1</v>
      </c>
      <c r="J181" s="18">
        <v>1</v>
      </c>
      <c r="K181" s="18">
        <v>29</v>
      </c>
      <c r="L181" s="15" t="s">
        <v>116</v>
      </c>
      <c r="M181" s="15" t="s">
        <v>117</v>
      </c>
      <c r="N181" s="6">
        <v>29</v>
      </c>
      <c r="O181" s="6">
        <v>32</v>
      </c>
      <c r="P181" s="9">
        <v>14.5</v>
      </c>
      <c r="Q181" s="10">
        <f t="shared" si="3"/>
        <v>420.5</v>
      </c>
      <c r="R181" t="s">
        <v>25</v>
      </c>
    </row>
    <row r="182" spans="1:23" x14ac:dyDescent="0.3">
      <c r="A182" s="15" t="s">
        <v>16</v>
      </c>
      <c r="B182" s="15" t="s">
        <v>74</v>
      </c>
      <c r="C182" s="15" t="s">
        <v>106</v>
      </c>
      <c r="D182" s="15" t="s">
        <v>21</v>
      </c>
      <c r="E182" s="15" t="s">
        <v>22</v>
      </c>
      <c r="F182">
        <v>498</v>
      </c>
      <c r="G182" s="18">
        <v>249</v>
      </c>
      <c r="H182" s="18">
        <v>25</v>
      </c>
      <c r="I182" s="18">
        <v>2</v>
      </c>
      <c r="J182" s="18">
        <v>1</v>
      </c>
      <c r="K182" s="18">
        <v>249</v>
      </c>
      <c r="L182" s="15" t="s">
        <v>118</v>
      </c>
      <c r="M182" s="15" t="s">
        <v>29</v>
      </c>
      <c r="N182" s="6">
        <v>498</v>
      </c>
      <c r="O182" s="6">
        <v>32</v>
      </c>
      <c r="P182" s="9">
        <v>14.5</v>
      </c>
      <c r="Q182" s="10">
        <f t="shared" si="3"/>
        <v>7221</v>
      </c>
      <c r="R182" t="s">
        <v>25</v>
      </c>
    </row>
    <row r="183" spans="1:23" x14ac:dyDescent="0.3">
      <c r="A183" s="15" t="s">
        <v>16</v>
      </c>
      <c r="B183" s="15" t="s">
        <v>74</v>
      </c>
      <c r="C183" s="15" t="s">
        <v>106</v>
      </c>
      <c r="D183" s="15" t="s">
        <v>21</v>
      </c>
      <c r="E183" s="15" t="s">
        <v>22</v>
      </c>
      <c r="F183">
        <v>507</v>
      </c>
      <c r="G183" s="18">
        <v>169</v>
      </c>
      <c r="H183" s="18">
        <v>17</v>
      </c>
      <c r="I183" s="18">
        <v>3</v>
      </c>
      <c r="J183" s="18">
        <v>2</v>
      </c>
      <c r="K183" s="18">
        <v>338</v>
      </c>
      <c r="L183" s="15" t="s">
        <v>97</v>
      </c>
      <c r="M183" s="15" t="s">
        <v>98</v>
      </c>
      <c r="N183" s="6">
        <v>507</v>
      </c>
      <c r="O183" s="6">
        <v>32</v>
      </c>
      <c r="P183" s="9">
        <v>14.5</v>
      </c>
      <c r="Q183" s="10">
        <f t="shared" si="3"/>
        <v>7351.5</v>
      </c>
      <c r="R183" t="s">
        <v>25</v>
      </c>
    </row>
    <row r="184" spans="1:23" x14ac:dyDescent="0.3">
      <c r="A184" s="15" t="s">
        <v>123</v>
      </c>
      <c r="B184" s="15" t="s">
        <v>124</v>
      </c>
      <c r="C184" s="15" t="s">
        <v>125</v>
      </c>
      <c r="D184" s="15" t="s">
        <v>21</v>
      </c>
      <c r="E184" s="15" t="s">
        <v>22</v>
      </c>
      <c r="F184">
        <v>4806</v>
      </c>
      <c r="G184" s="18">
        <v>2403</v>
      </c>
      <c r="H184" s="18">
        <v>241</v>
      </c>
      <c r="I184" s="18">
        <v>2</v>
      </c>
      <c r="J184" s="18">
        <v>1</v>
      </c>
      <c r="K184" s="18">
        <v>2403</v>
      </c>
      <c r="L184" s="15" t="s">
        <v>126</v>
      </c>
      <c r="M184" s="15" t="s">
        <v>127</v>
      </c>
      <c r="N184" s="6">
        <v>4806</v>
      </c>
      <c r="O184" s="6">
        <v>32</v>
      </c>
      <c r="P184" s="9">
        <v>16</v>
      </c>
      <c r="Q184" s="10">
        <f t="shared" si="3"/>
        <v>76896</v>
      </c>
      <c r="R184" t="s">
        <v>128</v>
      </c>
    </row>
    <row r="185" spans="1:23" x14ac:dyDescent="0.3">
      <c r="A185" s="15" t="s">
        <v>123</v>
      </c>
      <c r="B185" s="15" t="s">
        <v>124</v>
      </c>
      <c r="C185" s="15" t="s">
        <v>125</v>
      </c>
      <c r="D185" s="15" t="s">
        <v>21</v>
      </c>
      <c r="E185" s="15" t="s">
        <v>22</v>
      </c>
      <c r="F185">
        <v>10362</v>
      </c>
      <c r="G185" s="18">
        <v>3454</v>
      </c>
      <c r="H185" s="18">
        <v>316</v>
      </c>
      <c r="I185" s="18">
        <v>3</v>
      </c>
      <c r="J185" s="18">
        <v>1</v>
      </c>
      <c r="K185" s="18">
        <v>3454</v>
      </c>
      <c r="L185" s="15" t="s">
        <v>129</v>
      </c>
      <c r="M185" s="15" t="s">
        <v>130</v>
      </c>
      <c r="N185" s="6">
        <v>10362</v>
      </c>
      <c r="O185" s="6">
        <v>32</v>
      </c>
      <c r="P185" s="9">
        <v>16</v>
      </c>
      <c r="Q185" s="10">
        <f t="shared" si="3"/>
        <v>165792</v>
      </c>
      <c r="R185" t="s">
        <v>128</v>
      </c>
    </row>
    <row r="186" spans="1:23" x14ac:dyDescent="0.3">
      <c r="A186" s="15" t="s">
        <v>123</v>
      </c>
      <c r="B186" s="15" t="s">
        <v>124</v>
      </c>
      <c r="C186" s="15" t="s">
        <v>125</v>
      </c>
      <c r="D186" s="15" t="s">
        <v>21</v>
      </c>
      <c r="E186" s="15" t="s">
        <v>22</v>
      </c>
      <c r="F186">
        <v>1144</v>
      </c>
      <c r="G186" s="18">
        <v>572</v>
      </c>
      <c r="H186" s="18">
        <v>58</v>
      </c>
      <c r="I186" s="18">
        <v>2</v>
      </c>
      <c r="J186" s="18">
        <v>1</v>
      </c>
      <c r="K186" s="18">
        <v>572</v>
      </c>
      <c r="L186" s="15" t="s">
        <v>131</v>
      </c>
      <c r="M186" s="15" t="s">
        <v>132</v>
      </c>
      <c r="N186" s="6">
        <v>1144</v>
      </c>
      <c r="O186" s="6">
        <v>32</v>
      </c>
      <c r="P186" s="9">
        <v>16</v>
      </c>
      <c r="Q186" s="10">
        <f t="shared" si="3"/>
        <v>18304</v>
      </c>
      <c r="R186" t="s">
        <v>128</v>
      </c>
    </row>
    <row r="187" spans="1:23" x14ac:dyDescent="0.3">
      <c r="A187" s="15" t="s">
        <v>123</v>
      </c>
      <c r="B187" s="15" t="s">
        <v>124</v>
      </c>
      <c r="C187" s="15" t="s">
        <v>125</v>
      </c>
      <c r="D187" s="15" t="s">
        <v>21</v>
      </c>
      <c r="E187" s="15" t="s">
        <v>22</v>
      </c>
      <c r="F187">
        <v>21160</v>
      </c>
      <c r="G187" s="18">
        <v>5290</v>
      </c>
      <c r="H187" s="18">
        <v>530</v>
      </c>
      <c r="I187" s="18">
        <v>4</v>
      </c>
      <c r="J187" s="18">
        <v>1</v>
      </c>
      <c r="K187" s="18">
        <v>5290</v>
      </c>
      <c r="L187" s="15" t="s">
        <v>133</v>
      </c>
      <c r="M187" s="15" t="s">
        <v>134</v>
      </c>
      <c r="N187" s="6">
        <v>21160</v>
      </c>
      <c r="O187" s="6">
        <v>32</v>
      </c>
      <c r="P187" s="9">
        <v>16</v>
      </c>
      <c r="Q187" s="10">
        <f t="shared" si="3"/>
        <v>338560</v>
      </c>
      <c r="R187" t="s">
        <v>128</v>
      </c>
    </row>
    <row r="188" spans="1:23" x14ac:dyDescent="0.3">
      <c r="A188" s="17"/>
      <c r="B188" s="17"/>
      <c r="C188" s="17"/>
      <c r="D188" s="17"/>
      <c r="E188" s="17"/>
      <c r="F188" s="3">
        <f>SUBTOTAL(9,F$2:F$187)</f>
        <v>167075</v>
      </c>
      <c r="G188" s="17"/>
      <c r="H188" s="17"/>
      <c r="I188" s="17"/>
      <c r="J188" s="17"/>
      <c r="K188" s="17"/>
      <c r="L188" s="17"/>
      <c r="M188" s="17"/>
      <c r="N188" s="3"/>
      <c r="O188" s="7"/>
      <c r="P188" s="7"/>
      <c r="Q188" s="3">
        <f>SUBTOTAL(9,Q$2:Q$187)</f>
        <v>2723664.56</v>
      </c>
      <c r="R188" s="3"/>
      <c r="S188" s="3"/>
    </row>
    <row r="189" spans="1:23" x14ac:dyDescent="0.3">
      <c r="F189" t="s">
        <v>143</v>
      </c>
      <c r="N189" s="8" t="s">
        <v>144</v>
      </c>
      <c r="O189" s="8" t="s">
        <v>140</v>
      </c>
      <c r="P189" s="8" t="s">
        <v>147</v>
      </c>
      <c r="U189" t="s">
        <v>141</v>
      </c>
      <c r="V189" t="s">
        <v>139</v>
      </c>
      <c r="W189" t="s">
        <v>146</v>
      </c>
    </row>
    <row r="190" spans="1:23" x14ac:dyDescent="0.3">
      <c r="F190" s="8">
        <f t="array" aca="1" ref="F190" ca="1">SUMPRODUCT(SUBTOTAL(9,OFFSET($F$2:$F$187,ROW($F$2:$F$187)-MIN(ROW($F$2:$F$187)),0,1)),($O$2:$O$187=O190)+0)</f>
        <v>608</v>
      </c>
      <c r="N190" s="8">
        <f>SUMIF($O$2:$O$187,$O190,$F$2:$F$187)</f>
        <v>608</v>
      </c>
      <c r="O190" s="8">
        <v>25</v>
      </c>
      <c r="P190" s="13">
        <f>N190/$F$188</f>
        <v>3.6390842436031723E-3</v>
      </c>
      <c r="Q190" s="1"/>
      <c r="T190" s="12">
        <f ca="1">F190/$F$188*O190</f>
        <v>9.0977106090079307E-2</v>
      </c>
      <c r="U190" s="4">
        <f>O190*0.88</f>
        <v>22</v>
      </c>
      <c r="V190" s="4">
        <f ca="1">SUMPRODUCT(SUBTOTAL(9,OFFSET($Q$2:$Q$187,ROW($Q$2:$Q$187)-MIN(ROW($Q$2:$Q$187)),0,1)),($O$2:$O$187=O190)+0)/F190</f>
        <v>17.029177631578946</v>
      </c>
      <c r="W190" s="4">
        <f ca="1">U190-V190</f>
        <v>4.9708223684210537</v>
      </c>
    </row>
    <row r="191" spans="1:23" x14ac:dyDescent="0.3">
      <c r="F191" s="8">
        <f t="array" aca="1" ref="F191" ca="1">SUMPRODUCT(SUBTOTAL(9,OFFSET($F$2:$F$187,ROW($F$2:$F$187)-MIN(ROW($F$2:$F$187)),0,1)),($O$2:$O$187=O191)+0)</f>
        <v>69651</v>
      </c>
      <c r="N191" s="8">
        <f>SUMIF($O$2:$O$187,$O191,$F$2:$F$187)</f>
        <v>69651</v>
      </c>
      <c r="O191" s="8">
        <v>28</v>
      </c>
      <c r="P191" s="13">
        <f t="shared" ref="P191:P193" si="4">N191/$F$188</f>
        <v>0.41688463265000747</v>
      </c>
      <c r="Q191" s="1"/>
      <c r="T191" s="12">
        <f ca="1">F191/$F$188*O191</f>
        <v>11.672769714200209</v>
      </c>
      <c r="U191" s="4">
        <f t="shared" ref="U191:U193" si="5">O191*0.88</f>
        <v>24.64</v>
      </c>
      <c r="V191" s="4">
        <f ca="1">SUMPRODUCT(SUBTOTAL(9,OFFSET($Q$2:$Q$187,ROW($Q$2:$Q$187)-MIN(ROW($Q$2:$Q$187)),0,1)),($O$2:$O$187=O191)+0)/F191</f>
        <v>17.402735639115015</v>
      </c>
      <c r="W191" s="4">
        <f ca="1">U191-V191</f>
        <v>7.2372643608849856</v>
      </c>
    </row>
    <row r="192" spans="1:23" x14ac:dyDescent="0.3">
      <c r="F192" s="8">
        <f t="array" aca="1" ref="F192" ca="1">SUMPRODUCT(SUBTOTAL(9,OFFSET($F$2:$F$187,ROW($F$2:$F$187)-MIN(ROW($F$2:$F$187)),0,1)),($O$2:$O$187=O192)+0)</f>
        <v>300</v>
      </c>
      <c r="N192" s="8">
        <f>SUMIF($O$2:$O$187,$O192,$F$2:$F$187)</f>
        <v>300</v>
      </c>
      <c r="O192" s="8">
        <v>30</v>
      </c>
      <c r="P192" s="13">
        <f t="shared" si="4"/>
        <v>1.7956007780936705E-3</v>
      </c>
      <c r="Q192" s="1"/>
      <c r="T192" s="12">
        <f ca="1">F192/$F$188*O192</f>
        <v>5.3868023342810115E-2</v>
      </c>
      <c r="U192" s="4">
        <f t="shared" si="5"/>
        <v>26.4</v>
      </c>
      <c r="V192" s="4">
        <f ca="1">SUMPRODUCT(SUBTOTAL(9,OFFSET($Q$2:$Q$187,ROW($Q$2:$Q$187)-MIN(ROW($Q$2:$Q$187)),0,1)),($O$2:$O$187=O192)+0)/F192</f>
        <v>14.5</v>
      </c>
      <c r="W192" s="4">
        <f ca="1">U192-V192</f>
        <v>11.899999999999999</v>
      </c>
    </row>
    <row r="193" spans="6:23" x14ac:dyDescent="0.3">
      <c r="F193" s="8">
        <f t="array" aca="1" ref="F193" ca="1">SUMPRODUCT(SUBTOTAL(9,OFFSET($F$2:$F$187,ROW($F$2:$F$187)-MIN(ROW($F$2:$F$187)),0,1)),($O$2:$O$187=O193)+0)</f>
        <v>96516</v>
      </c>
      <c r="N193" s="8">
        <f>SUMIF($O$2:$O$187,$O193,$F$2:$F$187)</f>
        <v>96516</v>
      </c>
      <c r="O193" s="8">
        <v>32</v>
      </c>
      <c r="P193" s="13">
        <f t="shared" si="4"/>
        <v>0.57768068232829572</v>
      </c>
      <c r="Q193" s="1"/>
      <c r="T193" s="12">
        <f ca="1">F193/$F$188*O193</f>
        <v>18.485781834505463</v>
      </c>
      <c r="U193" s="4">
        <f t="shared" si="5"/>
        <v>28.16</v>
      </c>
      <c r="V193" s="4">
        <f ca="1">SUMPRODUCT(SUBTOTAL(9,OFFSET($Q$2:$Q$187,ROW($Q$2:$Q$187)-MIN(ROW($Q$2:$Q$187)),0,1)),($O$2:$O$187=O193)+0)/F193</f>
        <v>15.508753781756392</v>
      </c>
      <c r="W193" s="4">
        <f t="shared" ref="W193:W194" ca="1" si="6">U193-V193</f>
        <v>12.651246218243609</v>
      </c>
    </row>
    <row r="194" spans="6:23" x14ac:dyDescent="0.3">
      <c r="R194" s="2"/>
      <c r="S194" s="5" t="s">
        <v>145</v>
      </c>
      <c r="T194" s="11">
        <f ca="1">SUBTOTAL(9,T190:T193)</f>
        <v>30.303396678138562</v>
      </c>
      <c r="U194" s="11">
        <f ca="1">T194*0.88</f>
        <v>26.666989076761933</v>
      </c>
      <c r="V194" s="11">
        <f>Q188/F188</f>
        <v>16.302047344007182</v>
      </c>
      <c r="W194" s="11">
        <f t="shared" ca="1" si="6"/>
        <v>10.364941732754751</v>
      </c>
    </row>
  </sheetData>
  <autoFilter ref="A1:S193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 List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Access User</dc:creator>
  <cp:lastModifiedBy>Ajay Wadhera</cp:lastModifiedBy>
  <cp:lastPrinted>2017-01-12T16:43:49Z</cp:lastPrinted>
  <dcterms:created xsi:type="dcterms:W3CDTF">2016-10-04T16:07:03Z</dcterms:created>
  <dcterms:modified xsi:type="dcterms:W3CDTF">2018-07-11T15:25:02Z</dcterms:modified>
</cp:coreProperties>
</file>